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r\My Drive\Olga\3. Workshops\22. Excel Tips for Data Storytelling\"/>
    </mc:Choice>
  </mc:AlternateContent>
  <xr:revisionPtr revIDLastSave="0" documentId="13_ncr:1_{0B38C789-72D6-4BE3-89ED-D597C64F1727}" xr6:coauthVersionLast="47" xr6:coauthVersionMax="47" xr10:uidLastSave="{00000000-0000-0000-0000-000000000000}"/>
  <bookViews>
    <workbookView xWindow="-108" yWindow="-108" windowWidth="23256" windowHeight="12576" tabRatio="824" xr2:uid="{00000000-000D-0000-FFFF-FFFF00000000}"/>
  </bookViews>
  <sheets>
    <sheet name="CHART TYPE" sheetId="1" r:id="rId1"/>
    <sheet name="DECLUTTER" sheetId="11" r:id="rId2"/>
    <sheet name="FORMAT AXES AND LEGEND" sheetId="13" r:id="rId3"/>
    <sheet name="FORMAT SERIES" sheetId="12" r:id="rId4"/>
    <sheet name="MARKERS AND LABELS" sheetId="14" r:id="rId5"/>
    <sheet name="ADVANCED - CONDITIONAL" sheetId="17" r:id="rId6"/>
    <sheet name="ADVANCED - CONDITIONAL - SOLVED" sheetId="16" r:id="rId7"/>
    <sheet name="ADD TITLE AND NARRATIVE" sheetId="15" r:id="rId8"/>
    <sheet name="FINAL SOLUTION" sheetId="18" r:id="rId9"/>
    <sheet name="ADVANCED - PYRAMID" sheetId="5" r:id="rId10"/>
    <sheet name="ADVANCED - PYRAMID - SOLVED" sheetId="19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8" l="1"/>
  <c r="D13" i="18"/>
  <c r="D12" i="18"/>
  <c r="D11" i="18"/>
  <c r="D10" i="18"/>
  <c r="D9" i="18"/>
  <c r="D8" i="18"/>
  <c r="D7" i="18"/>
  <c r="D6" i="18"/>
  <c r="D5" i="18"/>
  <c r="D4" i="18"/>
  <c r="D3" i="18"/>
  <c r="D2" i="18"/>
  <c r="D8" i="16"/>
  <c r="D51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43" i="16"/>
  <c r="D55" i="16"/>
  <c r="D54" i="16"/>
  <c r="D53" i="16"/>
  <c r="D52" i="16"/>
  <c r="D50" i="16"/>
  <c r="D49" i="16"/>
  <c r="D48" i="16"/>
  <c r="D47" i="16"/>
  <c r="D46" i="16"/>
  <c r="D45" i="16"/>
  <c r="D44" i="16"/>
  <c r="D43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22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14" i="17"/>
  <c r="D13" i="17"/>
  <c r="D12" i="17"/>
  <c r="D11" i="17"/>
  <c r="D10" i="17"/>
  <c r="D9" i="17"/>
  <c r="D8" i="17"/>
  <c r="D7" i="17"/>
  <c r="D6" i="17"/>
  <c r="D5" i="17"/>
  <c r="D4" i="17"/>
  <c r="D3" i="17"/>
  <c r="D2" i="17"/>
  <c r="D5" i="16"/>
  <c r="E5" i="16" s="1"/>
  <c r="D10" i="16"/>
  <c r="E4" i="16"/>
  <c r="E6" i="16"/>
  <c r="E7" i="16"/>
  <c r="E8" i="16"/>
  <c r="E10" i="16"/>
  <c r="E11" i="16"/>
  <c r="E12" i="16"/>
  <c r="E14" i="16"/>
  <c r="Q7" i="16"/>
  <c r="Q6" i="16"/>
  <c r="F4" i="16"/>
  <c r="F5" i="16"/>
  <c r="F6" i="16"/>
  <c r="F8" i="16"/>
  <c r="F9" i="16"/>
  <c r="F10" i="16"/>
  <c r="F12" i="16"/>
  <c r="F13" i="16"/>
  <c r="F14" i="16"/>
  <c r="D14" i="16"/>
  <c r="D13" i="16"/>
  <c r="D12" i="16"/>
  <c r="D11" i="16"/>
  <c r="D9" i="16"/>
  <c r="D7" i="16"/>
  <c r="D6" i="16"/>
  <c r="D4" i="16"/>
  <c r="D3" i="16"/>
  <c r="D2" i="16"/>
  <c r="D14" i="15"/>
  <c r="D13" i="15"/>
  <c r="D12" i="15"/>
  <c r="D11" i="15"/>
  <c r="D10" i="15"/>
  <c r="D9" i="15"/>
  <c r="D8" i="15"/>
  <c r="D7" i="15"/>
  <c r="D6" i="15"/>
  <c r="D5" i="15"/>
  <c r="D4" i="15"/>
  <c r="D3" i="15"/>
  <c r="D2" i="15"/>
  <c r="D14" i="14"/>
  <c r="D13" i="14"/>
  <c r="D12" i="14"/>
  <c r="D11" i="14"/>
  <c r="D10" i="14"/>
  <c r="D9" i="14"/>
  <c r="D8" i="14"/>
  <c r="D7" i="14"/>
  <c r="D6" i="14"/>
  <c r="D5" i="14"/>
  <c r="D4" i="14"/>
  <c r="D3" i="14"/>
  <c r="D2" i="14"/>
  <c r="D14" i="13"/>
  <c r="D13" i="13"/>
  <c r="D12" i="13"/>
  <c r="D11" i="13"/>
  <c r="D10" i="13"/>
  <c r="D9" i="13"/>
  <c r="D8" i="13"/>
  <c r="D7" i="13"/>
  <c r="D6" i="13"/>
  <c r="D5" i="13"/>
  <c r="D4" i="13"/>
  <c r="D3" i="13"/>
  <c r="D2" i="13"/>
  <c r="D14" i="12"/>
  <c r="D13" i="12"/>
  <c r="D12" i="12"/>
  <c r="D11" i="12"/>
  <c r="D10" i="12"/>
  <c r="D9" i="12"/>
  <c r="D8" i="12"/>
  <c r="D7" i="12"/>
  <c r="D6" i="12"/>
  <c r="D5" i="12"/>
  <c r="D4" i="12"/>
  <c r="D3" i="12"/>
  <c r="D2" i="12"/>
  <c r="D14" i="11"/>
  <c r="D13" i="11"/>
  <c r="D12" i="11"/>
  <c r="D11" i="11"/>
  <c r="D10" i="11"/>
  <c r="D9" i="11"/>
  <c r="D8" i="11"/>
  <c r="D7" i="11"/>
  <c r="D6" i="11"/>
  <c r="D5" i="11"/>
  <c r="D4" i="11"/>
  <c r="D3" i="11"/>
  <c r="D2" i="11"/>
  <c r="D3" i="1"/>
  <c r="D4" i="1"/>
  <c r="D5" i="1"/>
  <c r="D6" i="1"/>
  <c r="D7" i="1"/>
  <c r="D8" i="1"/>
  <c r="D9" i="1"/>
  <c r="D10" i="1"/>
  <c r="D11" i="1"/>
  <c r="D12" i="1"/>
  <c r="D13" i="1"/>
  <c r="D14" i="1"/>
  <c r="D2" i="1"/>
  <c r="E3" i="16" l="1"/>
  <c r="E2" i="16"/>
  <c r="F2" i="16"/>
  <c r="F11" i="16"/>
  <c r="F7" i="16"/>
  <c r="F3" i="16"/>
  <c r="E13" i="16"/>
  <c r="E9" i="16"/>
</calcChain>
</file>

<file path=xl/sharedStrings.xml><?xml version="1.0" encoding="utf-8"?>
<sst xmlns="http://schemas.openxmlformats.org/spreadsheetml/2006/main" count="190" uniqueCount="92">
  <si>
    <t>Week</t>
  </si>
  <si>
    <t xml:space="preserve">  Footfall  </t>
  </si>
  <si>
    <t xml:space="preserve">  Baskets  </t>
  </si>
  <si>
    <t>Conversion rate</t>
  </si>
  <si>
    <t>create clustered coumn chart for footfall and transactions by week</t>
  </si>
  <si>
    <t>change chart type to line chart</t>
  </si>
  <si>
    <t>select different data: conversion rate instead of baskets</t>
  </si>
  <si>
    <t>create combo chart: columns for the footfall and line for the conversion rate</t>
  </si>
  <si>
    <t>make sure that your charts desn't move or size with cells</t>
  </si>
  <si>
    <t>2023 23</t>
  </si>
  <si>
    <t>2023 24</t>
  </si>
  <si>
    <t>2023 25</t>
  </si>
  <si>
    <t>2023 26</t>
  </si>
  <si>
    <t>2023 27</t>
  </si>
  <si>
    <t>2023 28</t>
  </si>
  <si>
    <t>2023 29</t>
  </si>
  <si>
    <t>2023 30</t>
  </si>
  <si>
    <t>2023 31</t>
  </si>
  <si>
    <t>2023 32</t>
  </si>
  <si>
    <t>2023 33</t>
  </si>
  <si>
    <t>2023 34</t>
  </si>
  <si>
    <t>2023 35</t>
  </si>
  <si>
    <t>remove gridlines from the worksheet</t>
  </si>
  <si>
    <t>remove gridlines from the chart</t>
  </si>
  <si>
    <t>remove chart title</t>
  </si>
  <si>
    <t>remove chart border (chart area format)</t>
  </si>
  <si>
    <t>explore plot area format options</t>
  </si>
  <si>
    <t>add X axis title</t>
  </si>
  <si>
    <t>explore chat design and format tabs</t>
  </si>
  <si>
    <t>remove legend</t>
  </si>
  <si>
    <t>add legend back via chart design tab</t>
  </si>
  <si>
    <t>remove year from X axis</t>
  </si>
  <si>
    <t>change primary Y axis display units to thousands</t>
  </si>
  <si>
    <t>change primary Y axis major units to 100k</t>
  </si>
  <si>
    <t>change secondary Y axis major units to 30%</t>
  </si>
  <si>
    <t>make sure that all three axes have 1pt wide light grey line and outside tickmarks</t>
  </si>
  <si>
    <t>explore formatting series via legend options, change text color "conversion rate" to blue</t>
  </si>
  <si>
    <t>move legend to the top</t>
  </si>
  <si>
    <t>change conversion rate color to orange</t>
  </si>
  <si>
    <t>change line width to 3pt</t>
  </si>
  <si>
    <t>change legend entry text to orange bold</t>
  </si>
  <si>
    <t>change footfall series gap to 40%</t>
  </si>
  <si>
    <t>change series color to lighter grey</t>
  </si>
  <si>
    <t>make sure that all three axes have light grey text</t>
  </si>
  <si>
    <t>remove fotfall series</t>
  </si>
  <si>
    <t>fix Y axis</t>
  </si>
  <si>
    <t>add round orange markers size 10 without border</t>
  </si>
  <si>
    <t>add data labels</t>
  </si>
  <si>
    <t>format data labels to orange, bold, font size 10, positioned above the line</t>
  </si>
  <si>
    <t>remove all the data labels and markers except the last five</t>
  </si>
  <si>
    <t>move pre-last label (29%) below the line manually, remove leader lines</t>
  </si>
  <si>
    <t>change last data label to series name and position it to the right</t>
  </si>
  <si>
    <t>adjust plot area to ensure fit</t>
  </si>
  <si>
    <t>Max</t>
  </si>
  <si>
    <t>Min</t>
  </si>
  <si>
    <t>Last</t>
  </si>
  <si>
    <t>remove all the markers and 4 labels (except for the last one)</t>
  </si>
  <si>
    <t>change line color to light grey</t>
  </si>
  <si>
    <t>add two columns to the table named "max" and "min"</t>
  </si>
  <si>
    <t>create formula that would display only one (max) value in max column</t>
  </si>
  <si>
    <t>create formula that would display only one (min) value in min column</t>
  </si>
  <si>
    <t>add min and max series to your chart</t>
  </si>
  <si>
    <t>format them as no line, but with markers and labels (green for max, orange for min)</t>
  </si>
  <si>
    <t>another option - jist the last point</t>
  </si>
  <si>
    <t>another option - big changes</t>
  </si>
  <si>
    <t>Change</t>
  </si>
  <si>
    <t>change secondary Y axismax value to 90%</t>
  </si>
  <si>
    <t>format "conversion rate" label to show value and move it above the line</t>
  </si>
  <si>
    <t>add text box "conversion rate" instead</t>
  </si>
  <si>
    <t>add chart title above the chart via chart design tab</t>
  </si>
  <si>
    <t>within added box write message (big, bold, orange) and title (small, light grey) on a second line</t>
  </si>
  <si>
    <t>add narrative "we ran out of frequent sizes" to week 33 by adding a text box</t>
  </si>
  <si>
    <t>size</t>
  </si>
  <si>
    <t>XXS</t>
  </si>
  <si>
    <t>XS</t>
  </si>
  <si>
    <t>M</t>
  </si>
  <si>
    <t>L</t>
  </si>
  <si>
    <t>S</t>
  </si>
  <si>
    <t>XL</t>
  </si>
  <si>
    <t>XXL</t>
  </si>
  <si>
    <t>XXXL</t>
  </si>
  <si>
    <t>Female</t>
  </si>
  <si>
    <t>Male</t>
  </si>
  <si>
    <t>change female numbers to negative</t>
  </si>
  <si>
    <t>add clustered bar chart using all the data</t>
  </si>
  <si>
    <t>format X axis scale: from -100% to 100%</t>
  </si>
  <si>
    <t>change values order (first male, then female)</t>
  </si>
  <si>
    <t>format bars to have 100% series overlap and 40% series gap</t>
  </si>
  <si>
    <t>add labels as you see fit</t>
  </si>
  <si>
    <t>adjust bar colors as you see fit</t>
  </si>
  <si>
    <t>adust Y axis labels colors as you see fit</t>
  </si>
  <si>
    <t>add chart message and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</si>
</sst>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9" fontId="0" fillId="0" borderId="0" xfId="2" applyFont="1"/>
    <xf numFmtId="0" fontId="3" fillId="0" borderId="0" xfId="0" applyFont="1" applyAlignment="1">
      <alignment horizontal="right"/>
    </xf>
    <xf numFmtId="9" fontId="0" fillId="0" borderId="1" xfId="2" applyFont="1" applyBorder="1"/>
    <xf numFmtId="0" fontId="2" fillId="2" borderId="0" xfId="0" applyFont="1" applyFill="1"/>
    <xf numFmtId="0" fontId="4" fillId="2" borderId="0" xfId="0" applyFont="1" applyFill="1"/>
    <xf numFmtId="9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DECLUTTER!$B$1</c:f>
              <c:strCache>
                <c:ptCount val="1"/>
                <c:pt idx="0">
                  <c:v>  Footfall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DECLUTTER!$A$2:$A$14</c:f>
              <c:strCache>
                <c:ptCount val="13"/>
                <c:pt idx="0">
                  <c:v>2023 23</c:v>
                </c:pt>
                <c:pt idx="1">
                  <c:v>2023 24</c:v>
                </c:pt>
                <c:pt idx="2">
                  <c:v>2023 25</c:v>
                </c:pt>
                <c:pt idx="3">
                  <c:v>2023 26</c:v>
                </c:pt>
                <c:pt idx="4">
                  <c:v>2023 27</c:v>
                </c:pt>
                <c:pt idx="5">
                  <c:v>2023 28</c:v>
                </c:pt>
                <c:pt idx="6">
                  <c:v>2023 29</c:v>
                </c:pt>
                <c:pt idx="7">
                  <c:v>2023 30</c:v>
                </c:pt>
                <c:pt idx="8">
                  <c:v>2023 31</c:v>
                </c:pt>
                <c:pt idx="9">
                  <c:v>2023 32</c:v>
                </c:pt>
                <c:pt idx="10">
                  <c:v>2023 33</c:v>
                </c:pt>
                <c:pt idx="11">
                  <c:v>2023 34</c:v>
                </c:pt>
                <c:pt idx="12">
                  <c:v>2023 35</c:v>
                </c:pt>
              </c:strCache>
            </c:strRef>
          </c:cat>
          <c:val>
            <c:numRef>
              <c:f>DECLUTTER!$B$2:$B$14</c:f>
              <c:numCache>
                <c:formatCode>_-* #,##0_-;\-* #,##0_-;_-* "-"??_-;_-@_-</c:formatCode>
                <c:ptCount val="13"/>
                <c:pt idx="0">
                  <c:v>294687</c:v>
                </c:pt>
                <c:pt idx="1">
                  <c:v>288429</c:v>
                </c:pt>
                <c:pt idx="2">
                  <c:v>304520</c:v>
                </c:pt>
                <c:pt idx="3">
                  <c:v>293405</c:v>
                </c:pt>
                <c:pt idx="4">
                  <c:v>254632</c:v>
                </c:pt>
                <c:pt idx="5">
                  <c:v>265741</c:v>
                </c:pt>
                <c:pt idx="6">
                  <c:v>282134</c:v>
                </c:pt>
                <c:pt idx="7">
                  <c:v>265437</c:v>
                </c:pt>
                <c:pt idx="8">
                  <c:v>342234</c:v>
                </c:pt>
                <c:pt idx="9">
                  <c:v>364213</c:v>
                </c:pt>
                <c:pt idx="10">
                  <c:v>357431</c:v>
                </c:pt>
                <c:pt idx="11">
                  <c:v>338216</c:v>
                </c:pt>
                <c:pt idx="12">
                  <c:v>352134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0-4968-B3AA-27F326D36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35230736"/>
        <c:axId val="235231216"/>
      </c:barChart>
      <c:lineChart>
        <c:grouping val="standard"/>
        <c:varyColors val="0"/>
        <c:ser>
          <c:idx val="0"/>
          <c:order val="1"/>
          <c:tx>
            <c:strRef>
              <c:f>DECLUTTER!$D$1</c:f>
              <c:strCache>
                <c:ptCount val="1"/>
                <c:pt idx="0">
                  <c:v>Conversion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DECLUTTER!$A$2:$A$14</c:f>
              <c:strCache>
                <c:ptCount val="13"/>
                <c:pt idx="0">
                  <c:v>2023 23</c:v>
                </c:pt>
                <c:pt idx="1">
                  <c:v>2023 24</c:v>
                </c:pt>
                <c:pt idx="2">
                  <c:v>2023 25</c:v>
                </c:pt>
                <c:pt idx="3">
                  <c:v>2023 26</c:v>
                </c:pt>
                <c:pt idx="4">
                  <c:v>2023 27</c:v>
                </c:pt>
                <c:pt idx="5">
                  <c:v>2023 28</c:v>
                </c:pt>
                <c:pt idx="6">
                  <c:v>2023 29</c:v>
                </c:pt>
                <c:pt idx="7">
                  <c:v>2023 30</c:v>
                </c:pt>
                <c:pt idx="8">
                  <c:v>2023 31</c:v>
                </c:pt>
                <c:pt idx="9">
                  <c:v>2023 32</c:v>
                </c:pt>
                <c:pt idx="10">
                  <c:v>2023 33</c:v>
                </c:pt>
                <c:pt idx="11">
                  <c:v>2023 34</c:v>
                </c:pt>
                <c:pt idx="12">
                  <c:v>2023 35</c:v>
                </c:pt>
              </c:strCache>
            </c:strRef>
          </c:cat>
          <c:val>
            <c:numRef>
              <c:f>DECLUTTER!$D$2:$D$14</c:f>
              <c:numCache>
                <c:formatCode>0%</c:formatCode>
                <c:ptCount val="13"/>
                <c:pt idx="0">
                  <c:v>0.6699990159050111</c:v>
                </c:pt>
                <c:pt idx="1">
                  <c:v>0.68999996532942254</c:v>
                </c:pt>
                <c:pt idx="2">
                  <c:v>0.78200446604492313</c:v>
                </c:pt>
                <c:pt idx="3">
                  <c:v>0.75562106985225197</c:v>
                </c:pt>
                <c:pt idx="4">
                  <c:v>0.73661205190235324</c:v>
                </c:pt>
                <c:pt idx="5">
                  <c:v>0.70199555206008857</c:v>
                </c:pt>
                <c:pt idx="6">
                  <c:v>0.82076956339895224</c:v>
                </c:pt>
                <c:pt idx="7">
                  <c:v>0.84057610657142745</c:v>
                </c:pt>
                <c:pt idx="8">
                  <c:v>0.80226102608156991</c:v>
                </c:pt>
                <c:pt idx="9">
                  <c:v>0.78281390285355001</c:v>
                </c:pt>
                <c:pt idx="10">
                  <c:v>0.74405409715441584</c:v>
                </c:pt>
                <c:pt idx="11">
                  <c:v>0.28676053173120136</c:v>
                </c:pt>
                <c:pt idx="12">
                  <c:v>0.22330987635388802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20-4968-B3AA-27F326D36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018768"/>
        <c:axId val="726029808"/>
      </c:lineChart>
      <c:catAx>
        <c:axId val="23523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231216"/>
        <c:crosses val="autoZero"/>
        <c:auto val="1"/>
        <c:lblAlgn val="ctr"/>
        <c:lblOffset val="100"/>
        <c:noMultiLvlLbl val="0"/>
      </c:catAx>
      <c:valAx>
        <c:axId val="23523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230736"/>
        <c:crosses val="autoZero"/>
        <c:crossBetween val="between"/>
      </c:valAx>
      <c:valAx>
        <c:axId val="72602980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018768"/>
        <c:crosses val="max"/>
        <c:crossBetween val="between"/>
      </c:valAx>
      <c:catAx>
        <c:axId val="726018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6029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2"/>
                </a:solidFill>
              </a:rPr>
              <a:t>Replenish goods ASAP</a:t>
            </a:r>
          </a:p>
          <a:p>
            <a:pPr algn="l">
              <a:defRPr/>
            </a:pPr>
            <a:r>
              <a:rPr lang="en-US" sz="900"/>
              <a:t>conversion rate, %</a:t>
            </a:r>
          </a:p>
        </c:rich>
      </c:tx>
      <c:layout>
        <c:manualLayout>
          <c:xMode val="edge"/>
          <c:yMode val="edge"/>
          <c:x val="0.11466666666666667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22703412073491E-2"/>
          <c:y val="0.16666666666666666"/>
          <c:w val="0.70843285214348206"/>
          <c:h val="0.627762467191601"/>
        </c:manualLayout>
      </c:layout>
      <c:lineChart>
        <c:grouping val="standard"/>
        <c:varyColors val="0"/>
        <c:ser>
          <c:idx val="0"/>
          <c:order val="0"/>
          <c:tx>
            <c:strRef>
              <c:f>'FINAL SOLUTION'!$D$1</c:f>
              <c:strCache>
                <c:ptCount val="1"/>
                <c:pt idx="0">
                  <c:v>Conversion rate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6D10-4D2E-8B9B-F012451D28E2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6D10-4D2E-8B9B-F012451D28E2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6D10-4D2E-8B9B-F012451D28E2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6D10-4D2E-8B9B-F012451D28E2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6D10-4D2E-8B9B-F012451D28E2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6D10-4D2E-8B9B-F012451D28E2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6D10-4D2E-8B9B-F012451D28E2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6D10-4D2E-8B9B-F012451D28E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10-4D2E-8B9B-F012451D28E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10-4D2E-8B9B-F012451D28E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10-4D2E-8B9B-F012451D28E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10-4D2E-8B9B-F012451D28E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10-4D2E-8B9B-F012451D28E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10-4D2E-8B9B-F012451D28E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10-4D2E-8B9B-F012451D28E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10-4D2E-8B9B-F012451D28E2}"/>
                </c:ext>
              </c:extLst>
            </c:dLbl>
            <c:dLbl>
              <c:idx val="1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10-4D2E-8B9B-F012451D28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'FINAL SOLUTION'!$A$2:$A$14</c:f>
              <c:numCache>
                <c:formatCode>General</c:formatCode>
                <c:ptCount val="1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</c:numCache>
            </c:numRef>
          </c:cat>
          <c:val>
            <c:numRef>
              <c:f>'FINAL SOLUTION'!$D$2:$D$14</c:f>
              <c:numCache>
                <c:formatCode>0%</c:formatCode>
                <c:ptCount val="13"/>
                <c:pt idx="0">
                  <c:v>0.6699990159050111</c:v>
                </c:pt>
                <c:pt idx="1">
                  <c:v>0.68999996532942254</c:v>
                </c:pt>
                <c:pt idx="2">
                  <c:v>0.78200446604492313</c:v>
                </c:pt>
                <c:pt idx="3">
                  <c:v>0.75562106985225197</c:v>
                </c:pt>
                <c:pt idx="4">
                  <c:v>0.73661205190235324</c:v>
                </c:pt>
                <c:pt idx="5">
                  <c:v>0.70199555206008857</c:v>
                </c:pt>
                <c:pt idx="6">
                  <c:v>0.82076956339895224</c:v>
                </c:pt>
                <c:pt idx="7">
                  <c:v>0.84057610657142745</c:v>
                </c:pt>
                <c:pt idx="8">
                  <c:v>0.80226102608156991</c:v>
                </c:pt>
                <c:pt idx="9">
                  <c:v>0.78281390285355001</c:v>
                </c:pt>
                <c:pt idx="10">
                  <c:v>0.74405409715441584</c:v>
                </c:pt>
                <c:pt idx="11">
                  <c:v>0.28676053173120136</c:v>
                </c:pt>
                <c:pt idx="12">
                  <c:v>0.22330987635388802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D10-4D2E-8B9B-F012451D2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230736"/>
        <c:axId val="235231216"/>
      </c:lineChart>
      <c:catAx>
        <c:axId val="235230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bg1">
                        <a:lumMod val="65000"/>
                      </a:schemeClr>
                    </a:solidFill>
                  </a:rPr>
                  <a:t>weeks</a:t>
                </a:r>
              </a:p>
            </c:rich>
          </c:tx>
          <c:layout>
            <c:manualLayout>
              <c:xMode val="edge"/>
              <c:yMode val="edge"/>
              <c:x val="0.1313403324584427"/>
              <c:y val="0.87462890055409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6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231216"/>
        <c:crosses val="autoZero"/>
        <c:auto val="1"/>
        <c:lblAlgn val="ctr"/>
        <c:lblOffset val="100"/>
        <c:noMultiLvlLbl val="0"/>
      </c:catAx>
      <c:valAx>
        <c:axId val="23523121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 w="12700"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23073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2"/>
                </a:solidFill>
              </a:rPr>
              <a:t>We need to replenish frequent size range in both male and female departments</a:t>
            </a:r>
          </a:p>
          <a:p>
            <a:pPr>
              <a:defRPr/>
            </a:pPr>
            <a:r>
              <a:rPr lang="en-US" sz="900"/>
              <a:t>Goods availability by size,</a:t>
            </a:r>
            <a:r>
              <a:rPr lang="en-US" sz="900" baseline="0"/>
              <a:t> %</a:t>
            </a:r>
            <a:endParaRPr lang="en-US" sz="9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'ADVANCED - PYRAMID - SOLVED'!$B$1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2B-46D8-AC5C-53E7CD915E6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2B-46D8-AC5C-53E7CD915E6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C2B-46D8-AC5C-53E7CD915E6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2B-46D8-AC5C-53E7CD915E6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2B-46D8-AC5C-53E7CD915E6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2B-46D8-AC5C-53E7CD915E6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2B-46D8-AC5C-53E7CD915E6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2B-46D8-AC5C-53E7CD915E6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C2B-46D8-AC5C-53E7CD915E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'ADVANCED - PYRAMID - SOLVED'!$A$2:$A$9</c:f>
              <c:strCache>
                <c:ptCount val="8"/>
                <c:pt idx="0">
                  <c:v>XXS</c:v>
                </c:pt>
                <c:pt idx="1">
                  <c:v>XS</c:v>
                </c:pt>
                <c:pt idx="2">
                  <c:v>S</c:v>
                </c:pt>
                <c:pt idx="3">
                  <c:v>M</c:v>
                </c:pt>
                <c:pt idx="4">
                  <c:v>L</c:v>
                </c:pt>
                <c:pt idx="5">
                  <c:v>XL</c:v>
                </c:pt>
                <c:pt idx="6">
                  <c:v>XXL</c:v>
                </c:pt>
                <c:pt idx="7">
                  <c:v>XXXL</c:v>
                </c:pt>
              </c:strCache>
            </c:strRef>
          </c:cat>
          <c:val>
            <c:numRef>
              <c:f>'ADVANCED - PYRAMID - SOLVED'!$B$2:$B$9</c:f>
              <c:numCache>
                <c:formatCode>0%</c:formatCode>
                <c:ptCount val="8"/>
                <c:pt idx="0">
                  <c:v>-0.92</c:v>
                </c:pt>
                <c:pt idx="1">
                  <c:v>-0.88</c:v>
                </c:pt>
                <c:pt idx="2">
                  <c:v>-0.67</c:v>
                </c:pt>
                <c:pt idx="3">
                  <c:v>-0.2</c:v>
                </c:pt>
                <c:pt idx="4">
                  <c:v>-0.23</c:v>
                </c:pt>
                <c:pt idx="5">
                  <c:v>-0.43</c:v>
                </c:pt>
                <c:pt idx="6">
                  <c:v>-0.56999999999999995</c:v>
                </c:pt>
                <c:pt idx="7">
                  <c:v>-0.89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C2B-46D8-AC5C-53E7CD915E6E}"/>
            </c:ext>
          </c:extLst>
        </c:ser>
        <c:ser>
          <c:idx val="1"/>
          <c:order val="1"/>
          <c:tx>
            <c:strRef>
              <c:f>'ADVANCED - PYRAMID - SOLVED'!$C$1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C2B-46D8-AC5C-53E7CD915E6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C2B-46D8-AC5C-53E7CD915E6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C2B-46D8-AC5C-53E7CD915E6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C2B-46D8-AC5C-53E7CD915E6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C2B-46D8-AC5C-53E7CD915E6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C2B-46D8-AC5C-53E7CD915E6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C2B-46D8-AC5C-53E7CD915E6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C2B-46D8-AC5C-53E7CD915E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'ADVANCED - PYRAMID - SOLVED'!$A$2:$A$9</c:f>
              <c:strCache>
                <c:ptCount val="8"/>
                <c:pt idx="0">
                  <c:v>XXS</c:v>
                </c:pt>
                <c:pt idx="1">
                  <c:v>XS</c:v>
                </c:pt>
                <c:pt idx="2">
                  <c:v>S</c:v>
                </c:pt>
                <c:pt idx="3">
                  <c:v>M</c:v>
                </c:pt>
                <c:pt idx="4">
                  <c:v>L</c:v>
                </c:pt>
                <c:pt idx="5">
                  <c:v>XL</c:v>
                </c:pt>
                <c:pt idx="6">
                  <c:v>XXL</c:v>
                </c:pt>
                <c:pt idx="7">
                  <c:v>XXXL</c:v>
                </c:pt>
              </c:strCache>
            </c:strRef>
          </c:cat>
          <c:val>
            <c:numRef>
              <c:f>'ADVANCED - PYRAMID - SOLVED'!$C$2:$C$9</c:f>
              <c:numCache>
                <c:formatCode>0%</c:formatCode>
                <c:ptCount val="8"/>
                <c:pt idx="0">
                  <c:v>0.99</c:v>
                </c:pt>
                <c:pt idx="1">
                  <c:v>0.96</c:v>
                </c:pt>
                <c:pt idx="2">
                  <c:v>0.7</c:v>
                </c:pt>
                <c:pt idx="3">
                  <c:v>0.34</c:v>
                </c:pt>
                <c:pt idx="4">
                  <c:v>0.24</c:v>
                </c:pt>
                <c:pt idx="5">
                  <c:v>0.16</c:v>
                </c:pt>
                <c:pt idx="6">
                  <c:v>0.36</c:v>
                </c:pt>
                <c:pt idx="7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C2B-46D8-AC5C-53E7CD915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26037968"/>
        <c:axId val="726030288"/>
      </c:barChart>
      <c:catAx>
        <c:axId val="72603796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030288"/>
        <c:crosses val="autoZero"/>
        <c:auto val="1"/>
        <c:lblAlgn val="ctr"/>
        <c:lblOffset val="100"/>
        <c:noMultiLvlLbl val="0"/>
      </c:catAx>
      <c:valAx>
        <c:axId val="726030288"/>
        <c:scaling>
          <c:orientation val="maxMin"/>
          <c:max val="1"/>
          <c:min val="-1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03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'FORMAT AXES AND LEGEND'!$B$1</c:f>
              <c:strCache>
                <c:ptCount val="1"/>
                <c:pt idx="0">
                  <c:v>  Footfall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'FORMAT AXES AND LEGEND'!$A$2:$A$14</c:f>
              <c:strCache>
                <c:ptCount val="13"/>
                <c:pt idx="0">
                  <c:v>2023 23</c:v>
                </c:pt>
                <c:pt idx="1">
                  <c:v>2023 24</c:v>
                </c:pt>
                <c:pt idx="2">
                  <c:v>2023 25</c:v>
                </c:pt>
                <c:pt idx="3">
                  <c:v>2023 26</c:v>
                </c:pt>
                <c:pt idx="4">
                  <c:v>2023 27</c:v>
                </c:pt>
                <c:pt idx="5">
                  <c:v>2023 28</c:v>
                </c:pt>
                <c:pt idx="6">
                  <c:v>2023 29</c:v>
                </c:pt>
                <c:pt idx="7">
                  <c:v>2023 30</c:v>
                </c:pt>
                <c:pt idx="8">
                  <c:v>2023 31</c:v>
                </c:pt>
                <c:pt idx="9">
                  <c:v>2023 32</c:v>
                </c:pt>
                <c:pt idx="10">
                  <c:v>2023 33</c:v>
                </c:pt>
                <c:pt idx="11">
                  <c:v>2023 34</c:v>
                </c:pt>
                <c:pt idx="12">
                  <c:v>2023 35</c:v>
                </c:pt>
              </c:strCache>
            </c:strRef>
          </c:cat>
          <c:val>
            <c:numRef>
              <c:f>'FORMAT AXES AND LEGEND'!$B$2:$B$14</c:f>
              <c:numCache>
                <c:formatCode>_-* #,##0_-;\-* #,##0_-;_-* "-"??_-;_-@_-</c:formatCode>
                <c:ptCount val="13"/>
                <c:pt idx="0">
                  <c:v>294687</c:v>
                </c:pt>
                <c:pt idx="1">
                  <c:v>288429</c:v>
                </c:pt>
                <c:pt idx="2">
                  <c:v>304520</c:v>
                </c:pt>
                <c:pt idx="3">
                  <c:v>293405</c:v>
                </c:pt>
                <c:pt idx="4">
                  <c:v>254632</c:v>
                </c:pt>
                <c:pt idx="5">
                  <c:v>265741</c:v>
                </c:pt>
                <c:pt idx="6">
                  <c:v>282134</c:v>
                </c:pt>
                <c:pt idx="7">
                  <c:v>265437</c:v>
                </c:pt>
                <c:pt idx="8">
                  <c:v>342234</c:v>
                </c:pt>
                <c:pt idx="9">
                  <c:v>364213</c:v>
                </c:pt>
                <c:pt idx="10">
                  <c:v>357431</c:v>
                </c:pt>
                <c:pt idx="11">
                  <c:v>338216</c:v>
                </c:pt>
                <c:pt idx="12">
                  <c:v>352134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62-467F-A7C5-5AB8707DB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35230736"/>
        <c:axId val="235231216"/>
      </c:barChart>
      <c:lineChart>
        <c:grouping val="standard"/>
        <c:varyColors val="0"/>
        <c:ser>
          <c:idx val="0"/>
          <c:order val="1"/>
          <c:tx>
            <c:strRef>
              <c:f>'FORMAT AXES AND LEGEND'!$D$1</c:f>
              <c:strCache>
                <c:ptCount val="1"/>
                <c:pt idx="0">
                  <c:v>Conversion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'FORMAT AXES AND LEGEND'!$A$2:$A$14</c:f>
              <c:strCache>
                <c:ptCount val="13"/>
                <c:pt idx="0">
                  <c:v>2023 23</c:v>
                </c:pt>
                <c:pt idx="1">
                  <c:v>2023 24</c:v>
                </c:pt>
                <c:pt idx="2">
                  <c:v>2023 25</c:v>
                </c:pt>
                <c:pt idx="3">
                  <c:v>2023 26</c:v>
                </c:pt>
                <c:pt idx="4">
                  <c:v>2023 27</c:v>
                </c:pt>
                <c:pt idx="5">
                  <c:v>2023 28</c:v>
                </c:pt>
                <c:pt idx="6">
                  <c:v>2023 29</c:v>
                </c:pt>
                <c:pt idx="7">
                  <c:v>2023 30</c:v>
                </c:pt>
                <c:pt idx="8">
                  <c:v>2023 31</c:v>
                </c:pt>
                <c:pt idx="9">
                  <c:v>2023 32</c:v>
                </c:pt>
                <c:pt idx="10">
                  <c:v>2023 33</c:v>
                </c:pt>
                <c:pt idx="11">
                  <c:v>2023 34</c:v>
                </c:pt>
                <c:pt idx="12">
                  <c:v>2023 35</c:v>
                </c:pt>
              </c:strCache>
            </c:strRef>
          </c:cat>
          <c:val>
            <c:numRef>
              <c:f>'FORMAT AXES AND LEGEND'!$D$2:$D$14</c:f>
              <c:numCache>
                <c:formatCode>0%</c:formatCode>
                <c:ptCount val="13"/>
                <c:pt idx="0">
                  <c:v>0.6699990159050111</c:v>
                </c:pt>
                <c:pt idx="1">
                  <c:v>0.68999996532942254</c:v>
                </c:pt>
                <c:pt idx="2">
                  <c:v>0.78200446604492313</c:v>
                </c:pt>
                <c:pt idx="3">
                  <c:v>0.75562106985225197</c:v>
                </c:pt>
                <c:pt idx="4">
                  <c:v>0.73661205190235324</c:v>
                </c:pt>
                <c:pt idx="5">
                  <c:v>0.70199555206008857</c:v>
                </c:pt>
                <c:pt idx="6">
                  <c:v>0.82076956339895224</c:v>
                </c:pt>
                <c:pt idx="7">
                  <c:v>0.84057610657142745</c:v>
                </c:pt>
                <c:pt idx="8">
                  <c:v>0.80226102608156991</c:v>
                </c:pt>
                <c:pt idx="9">
                  <c:v>0.78281390285355001</c:v>
                </c:pt>
                <c:pt idx="10">
                  <c:v>0.74405409715441584</c:v>
                </c:pt>
                <c:pt idx="11">
                  <c:v>0.28676053173120136</c:v>
                </c:pt>
                <c:pt idx="12">
                  <c:v>0.22330987635388802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62-467F-A7C5-5AB8707DB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018768"/>
        <c:axId val="726029808"/>
      </c:lineChart>
      <c:catAx>
        <c:axId val="23523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231216"/>
        <c:crosses val="autoZero"/>
        <c:auto val="1"/>
        <c:lblAlgn val="ctr"/>
        <c:lblOffset val="100"/>
        <c:noMultiLvlLbl val="0"/>
      </c:catAx>
      <c:valAx>
        <c:axId val="235231216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230736"/>
        <c:crosses val="autoZero"/>
        <c:crossBetween val="between"/>
      </c:valAx>
      <c:valAx>
        <c:axId val="72602980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018768"/>
        <c:crosses val="max"/>
        <c:crossBetween val="between"/>
      </c:valAx>
      <c:catAx>
        <c:axId val="726018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6029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'FORMAT SERIES'!$B$1</c:f>
              <c:strCache>
                <c:ptCount val="1"/>
                <c:pt idx="0">
                  <c:v>  Footfall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'FORMAT SERIES'!$A$2:$A$14</c:f>
              <c:numCache>
                <c:formatCode>General</c:formatCode>
                <c:ptCount val="1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</c:numCache>
            </c:numRef>
          </c:cat>
          <c:val>
            <c:numRef>
              <c:f>'FORMAT SERIES'!$B$2:$B$14</c:f>
              <c:numCache>
                <c:formatCode>_-* #,##0_-;\-* #,##0_-;_-* "-"??_-;_-@_-</c:formatCode>
                <c:ptCount val="13"/>
                <c:pt idx="0">
                  <c:v>294687</c:v>
                </c:pt>
                <c:pt idx="1">
                  <c:v>288429</c:v>
                </c:pt>
                <c:pt idx="2">
                  <c:v>304520</c:v>
                </c:pt>
                <c:pt idx="3">
                  <c:v>293405</c:v>
                </c:pt>
                <c:pt idx="4">
                  <c:v>254632</c:v>
                </c:pt>
                <c:pt idx="5">
                  <c:v>265741</c:v>
                </c:pt>
                <c:pt idx="6">
                  <c:v>282134</c:v>
                </c:pt>
                <c:pt idx="7">
                  <c:v>265437</c:v>
                </c:pt>
                <c:pt idx="8">
                  <c:v>342234</c:v>
                </c:pt>
                <c:pt idx="9">
                  <c:v>364213</c:v>
                </c:pt>
                <c:pt idx="10">
                  <c:v>357431</c:v>
                </c:pt>
                <c:pt idx="11">
                  <c:v>338216</c:v>
                </c:pt>
                <c:pt idx="12">
                  <c:v>352134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7-4DF8-AC76-AEF2D9E11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35230736"/>
        <c:axId val="235231216"/>
      </c:barChart>
      <c:lineChart>
        <c:grouping val="standard"/>
        <c:varyColors val="0"/>
        <c:ser>
          <c:idx val="0"/>
          <c:order val="1"/>
          <c:tx>
            <c:strRef>
              <c:f>'FORMAT SERIES'!$D$1</c:f>
              <c:strCache>
                <c:ptCount val="1"/>
                <c:pt idx="0">
                  <c:v>Conversion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'FORMAT SERIES'!$A$2:$A$14</c:f>
              <c:numCache>
                <c:formatCode>General</c:formatCode>
                <c:ptCount val="1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</c:numCache>
            </c:numRef>
          </c:cat>
          <c:val>
            <c:numRef>
              <c:f>'FORMAT SERIES'!$D$2:$D$14</c:f>
              <c:numCache>
                <c:formatCode>0%</c:formatCode>
                <c:ptCount val="13"/>
                <c:pt idx="0">
                  <c:v>0.6699990159050111</c:v>
                </c:pt>
                <c:pt idx="1">
                  <c:v>0.68999996532942254</c:v>
                </c:pt>
                <c:pt idx="2">
                  <c:v>0.78200446604492313</c:v>
                </c:pt>
                <c:pt idx="3">
                  <c:v>0.75562106985225197</c:v>
                </c:pt>
                <c:pt idx="4">
                  <c:v>0.73661205190235324</c:v>
                </c:pt>
                <c:pt idx="5">
                  <c:v>0.70199555206008857</c:v>
                </c:pt>
                <c:pt idx="6">
                  <c:v>0.82076956339895224</c:v>
                </c:pt>
                <c:pt idx="7">
                  <c:v>0.84057610657142745</c:v>
                </c:pt>
                <c:pt idx="8">
                  <c:v>0.80226102608156991</c:v>
                </c:pt>
                <c:pt idx="9">
                  <c:v>0.78281390285355001</c:v>
                </c:pt>
                <c:pt idx="10">
                  <c:v>0.74405409715441584</c:v>
                </c:pt>
                <c:pt idx="11">
                  <c:v>0.28676053173120136</c:v>
                </c:pt>
                <c:pt idx="12">
                  <c:v>0.22330987635388802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97-4DF8-AC76-AEF2D9E11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018768"/>
        <c:axId val="726029808"/>
      </c:lineChart>
      <c:catAx>
        <c:axId val="235230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bg1">
                        <a:lumMod val="65000"/>
                      </a:schemeClr>
                    </a:solidFill>
                  </a:rPr>
                  <a:t>weeks</a:t>
                </a:r>
              </a:p>
            </c:rich>
          </c:tx>
          <c:layout>
            <c:manualLayout>
              <c:xMode val="edge"/>
              <c:yMode val="edge"/>
              <c:x val="0.1313403324584427"/>
              <c:y val="0.87462890055409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6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231216"/>
        <c:crosses val="autoZero"/>
        <c:auto val="1"/>
        <c:lblAlgn val="ctr"/>
        <c:lblOffset val="100"/>
        <c:noMultiLvlLbl val="0"/>
      </c:catAx>
      <c:valAx>
        <c:axId val="235231216"/>
        <c:scaling>
          <c:orientation val="minMax"/>
        </c:scaling>
        <c:delete val="0"/>
        <c:axPos val="l"/>
        <c:numFmt formatCode="_-* #,##0_-;\-* #,##0_-;_-* &quot;-&quot;??_-;_-@_-" sourceLinked="1"/>
        <c:majorTickMark val="out"/>
        <c:minorTickMark val="none"/>
        <c:tickLblPos val="nextTo"/>
        <c:spPr>
          <a:noFill/>
          <a:ln w="12700"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230736"/>
        <c:crosses val="autoZero"/>
        <c:crossBetween val="between"/>
        <c:majorUnit val="1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726029808"/>
        <c:scaling>
          <c:orientation val="minMax"/>
          <c:max val="0.9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12700"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018768"/>
        <c:crosses val="max"/>
        <c:crossBetween val="between"/>
        <c:majorUnit val="0.30000000000000004"/>
      </c:valAx>
      <c:catAx>
        <c:axId val="726018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6029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1061286089238846"/>
          <c:y val="5.0925925925925923E-2"/>
          <c:w val="0.4732187226596675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'MARKERS AND LABELS'!$B$1</c:f>
              <c:strCache>
                <c:ptCount val="1"/>
                <c:pt idx="0">
                  <c:v>  Footfall 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'MARKERS AND LABELS'!$A$2:$A$14</c:f>
              <c:numCache>
                <c:formatCode>General</c:formatCode>
                <c:ptCount val="1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</c:numCache>
            </c:numRef>
          </c:cat>
          <c:val>
            <c:numRef>
              <c:f>'MARKERS AND LABELS'!$B$2:$B$14</c:f>
              <c:numCache>
                <c:formatCode>_-* #,##0_-;\-* #,##0_-;_-* "-"??_-;_-@_-</c:formatCode>
                <c:ptCount val="13"/>
                <c:pt idx="0">
                  <c:v>294687</c:v>
                </c:pt>
                <c:pt idx="1">
                  <c:v>288429</c:v>
                </c:pt>
                <c:pt idx="2">
                  <c:v>304520</c:v>
                </c:pt>
                <c:pt idx="3">
                  <c:v>293405</c:v>
                </c:pt>
                <c:pt idx="4">
                  <c:v>254632</c:v>
                </c:pt>
                <c:pt idx="5">
                  <c:v>265741</c:v>
                </c:pt>
                <c:pt idx="6">
                  <c:v>282134</c:v>
                </c:pt>
                <c:pt idx="7">
                  <c:v>265437</c:v>
                </c:pt>
                <c:pt idx="8">
                  <c:v>342234</c:v>
                </c:pt>
                <c:pt idx="9">
                  <c:v>364213</c:v>
                </c:pt>
                <c:pt idx="10">
                  <c:v>357431</c:v>
                </c:pt>
                <c:pt idx="11">
                  <c:v>338216</c:v>
                </c:pt>
                <c:pt idx="12">
                  <c:v>352134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5-4891-A5E7-4D9BF569D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35230736"/>
        <c:axId val="235231216"/>
      </c:barChart>
      <c:lineChart>
        <c:grouping val="standard"/>
        <c:varyColors val="0"/>
        <c:ser>
          <c:idx val="0"/>
          <c:order val="1"/>
          <c:tx>
            <c:strRef>
              <c:f>'MARKERS AND LABELS'!$D$1</c:f>
              <c:strCache>
                <c:ptCount val="1"/>
                <c:pt idx="0">
                  <c:v>Conversion rate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'MARKERS AND LABELS'!$A$2:$A$14</c:f>
              <c:numCache>
                <c:formatCode>General</c:formatCode>
                <c:ptCount val="1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</c:numCache>
            </c:numRef>
          </c:cat>
          <c:val>
            <c:numRef>
              <c:f>'MARKERS AND LABELS'!$D$2:$D$14</c:f>
              <c:numCache>
                <c:formatCode>0%</c:formatCode>
                <c:ptCount val="13"/>
                <c:pt idx="0">
                  <c:v>0.6699990159050111</c:v>
                </c:pt>
                <c:pt idx="1">
                  <c:v>0.68999996532942254</c:v>
                </c:pt>
                <c:pt idx="2">
                  <c:v>0.78200446604492313</c:v>
                </c:pt>
                <c:pt idx="3">
                  <c:v>0.75562106985225197</c:v>
                </c:pt>
                <c:pt idx="4">
                  <c:v>0.73661205190235324</c:v>
                </c:pt>
                <c:pt idx="5">
                  <c:v>0.70199555206008857</c:v>
                </c:pt>
                <c:pt idx="6">
                  <c:v>0.82076956339895224</c:v>
                </c:pt>
                <c:pt idx="7">
                  <c:v>0.84057610657142745</c:v>
                </c:pt>
                <c:pt idx="8">
                  <c:v>0.80226102608156991</c:v>
                </c:pt>
                <c:pt idx="9">
                  <c:v>0.78281390285355001</c:v>
                </c:pt>
                <c:pt idx="10">
                  <c:v>0.74405409715441584</c:v>
                </c:pt>
                <c:pt idx="11">
                  <c:v>0.28676053173120136</c:v>
                </c:pt>
                <c:pt idx="12">
                  <c:v>0.22330987635388802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A5-4891-A5E7-4D9BF569D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018768"/>
        <c:axId val="726029808"/>
      </c:lineChart>
      <c:catAx>
        <c:axId val="235230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bg1">
                        <a:lumMod val="65000"/>
                      </a:schemeClr>
                    </a:solidFill>
                  </a:rPr>
                  <a:t>weeks</a:t>
                </a:r>
              </a:p>
            </c:rich>
          </c:tx>
          <c:layout>
            <c:manualLayout>
              <c:xMode val="edge"/>
              <c:yMode val="edge"/>
              <c:x val="0.1313403324584427"/>
              <c:y val="0.87462890055409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6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231216"/>
        <c:crosses val="autoZero"/>
        <c:auto val="1"/>
        <c:lblAlgn val="ctr"/>
        <c:lblOffset val="100"/>
        <c:noMultiLvlLbl val="0"/>
      </c:catAx>
      <c:valAx>
        <c:axId val="235231216"/>
        <c:scaling>
          <c:orientation val="minMax"/>
        </c:scaling>
        <c:delete val="0"/>
        <c:axPos val="l"/>
        <c:numFmt formatCode="_-* #,##0_-;\-* #,##0_-;_-* &quot;-&quot;??_-;_-@_-" sourceLinked="1"/>
        <c:majorTickMark val="out"/>
        <c:minorTickMark val="none"/>
        <c:tickLblPos val="nextTo"/>
        <c:spPr>
          <a:noFill/>
          <a:ln w="12700"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230736"/>
        <c:crosses val="autoZero"/>
        <c:crossBetween val="between"/>
        <c:majorUnit val="1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726029808"/>
        <c:scaling>
          <c:orientation val="minMax"/>
          <c:max val="0.9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 w="12700"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018768"/>
        <c:crosses val="max"/>
        <c:crossBetween val="between"/>
        <c:majorUnit val="0.30000000000000004"/>
      </c:valAx>
      <c:catAx>
        <c:axId val="726018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6029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1061286089238846"/>
          <c:y val="5.0925925925925923E-2"/>
          <c:w val="0.4732187226596675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122703412073491E-2"/>
          <c:y val="5.0925925925925923E-2"/>
          <c:w val="0.70843285214348206"/>
          <c:h val="0.74350320793234181"/>
        </c:manualLayout>
      </c:layout>
      <c:lineChart>
        <c:grouping val="standard"/>
        <c:varyColors val="0"/>
        <c:ser>
          <c:idx val="0"/>
          <c:order val="0"/>
          <c:tx>
            <c:strRef>
              <c:f>'ADVANCED - CONDITIONAL'!$D$1</c:f>
              <c:strCache>
                <c:ptCount val="1"/>
                <c:pt idx="0">
                  <c:v>Conversion rate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AA2F-49F7-95BB-E8C71C580B81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AA2F-49F7-95BB-E8C71C580B81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AA2F-49F7-95BB-E8C71C580B81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AA2F-49F7-95BB-E8C71C580B81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AA2F-49F7-95BB-E8C71C580B81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AA2F-49F7-95BB-E8C71C580B81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AA2F-49F7-95BB-E8C71C580B81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AA2F-49F7-95BB-E8C71C580B8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2F-49F7-95BB-E8C71C580B8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2F-49F7-95BB-E8C71C580B8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2F-49F7-95BB-E8C71C580B8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2F-49F7-95BB-E8C71C580B8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2F-49F7-95BB-E8C71C580B8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2F-49F7-95BB-E8C71C580B8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A2F-49F7-95BB-E8C71C580B8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A2F-49F7-95BB-E8C71C580B81}"/>
                </c:ext>
              </c:extLst>
            </c:dLbl>
            <c:dLbl>
              <c:idx val="1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A2F-49F7-95BB-E8C71C580B81}"/>
                </c:ext>
              </c:extLst>
            </c:dLbl>
            <c:dLbl>
              <c:idx val="12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2F-49F7-95BB-E8C71C580B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'ADVANCED - CONDITIONAL'!$A$2:$A$14</c:f>
              <c:numCache>
                <c:formatCode>General</c:formatCode>
                <c:ptCount val="1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</c:numCache>
            </c:numRef>
          </c:cat>
          <c:val>
            <c:numRef>
              <c:f>'ADVANCED - CONDITIONAL'!$D$2:$D$14</c:f>
              <c:numCache>
                <c:formatCode>0%</c:formatCode>
                <c:ptCount val="13"/>
                <c:pt idx="0">
                  <c:v>0.6699990159050111</c:v>
                </c:pt>
                <c:pt idx="1">
                  <c:v>0.68999996532942254</c:v>
                </c:pt>
                <c:pt idx="2">
                  <c:v>0.78200446604492313</c:v>
                </c:pt>
                <c:pt idx="3">
                  <c:v>0.75562106985225197</c:v>
                </c:pt>
                <c:pt idx="4">
                  <c:v>0.73661205190235324</c:v>
                </c:pt>
                <c:pt idx="5">
                  <c:v>0.70199555206008857</c:v>
                </c:pt>
                <c:pt idx="6">
                  <c:v>0.82076956339895224</c:v>
                </c:pt>
                <c:pt idx="7">
                  <c:v>0.84057610657142745</c:v>
                </c:pt>
                <c:pt idx="8">
                  <c:v>0.80226102608156991</c:v>
                </c:pt>
                <c:pt idx="9">
                  <c:v>0.78281390285355001</c:v>
                </c:pt>
                <c:pt idx="10">
                  <c:v>0.74405409715441584</c:v>
                </c:pt>
                <c:pt idx="11">
                  <c:v>0.28676053173120136</c:v>
                </c:pt>
                <c:pt idx="12">
                  <c:v>0.22330987635388802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A2F-49F7-95BB-E8C71C580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230736"/>
        <c:axId val="235231216"/>
      </c:lineChart>
      <c:catAx>
        <c:axId val="235230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bg1">
                        <a:lumMod val="65000"/>
                      </a:schemeClr>
                    </a:solidFill>
                  </a:rPr>
                  <a:t>weeks</a:t>
                </a:r>
              </a:p>
            </c:rich>
          </c:tx>
          <c:layout>
            <c:manualLayout>
              <c:xMode val="edge"/>
              <c:yMode val="edge"/>
              <c:x val="0.1313403324584427"/>
              <c:y val="0.87462890055409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6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231216"/>
        <c:crosses val="autoZero"/>
        <c:auto val="1"/>
        <c:lblAlgn val="ctr"/>
        <c:lblOffset val="100"/>
        <c:noMultiLvlLbl val="0"/>
      </c:catAx>
      <c:valAx>
        <c:axId val="23523121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 w="12700"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23073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122703412073491E-2"/>
          <c:y val="5.0925925925925923E-2"/>
          <c:w val="0.70843285214348206"/>
          <c:h val="0.74350320793234181"/>
        </c:manualLayout>
      </c:layout>
      <c:lineChart>
        <c:grouping val="standard"/>
        <c:varyColors val="0"/>
        <c:ser>
          <c:idx val="0"/>
          <c:order val="0"/>
          <c:tx>
            <c:strRef>
              <c:f>'ADVANCED - CONDITIONAL - SOLVED'!$D$1</c:f>
              <c:strCache>
                <c:ptCount val="1"/>
                <c:pt idx="0">
                  <c:v>Conversion rate</c:v>
                </c:pt>
              </c:strCache>
            </c:strRef>
          </c:tx>
          <c:spPr>
            <a:ln w="381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6128-48A5-8184-32C194063BAD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6128-48A5-8184-32C194063BAD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6128-48A5-8184-32C194063BAD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6128-48A5-8184-32C194063BAD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6128-48A5-8184-32C194063BAD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6128-48A5-8184-32C194063BAD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6128-48A5-8184-32C194063BAD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6128-48A5-8184-32C194063BA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28-48A5-8184-32C194063BA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28-48A5-8184-32C194063BA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28-48A5-8184-32C194063BA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28-48A5-8184-32C194063BA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28-48A5-8184-32C194063BA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28-48A5-8184-32C194063BA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28-48A5-8184-32C194063BA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28-48A5-8184-32C194063BA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128-48A5-8184-32C194063BA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128-48A5-8184-32C194063BA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128-48A5-8184-32C194063BA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128-48A5-8184-32C194063BAD}"/>
                </c:ext>
              </c:extLst>
            </c:dLbl>
            <c:dLbl>
              <c:idx val="12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128-48A5-8184-32C194063B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'ADVANCED - CONDITIONAL - SOLVED'!$A$2:$A$14</c:f>
              <c:numCache>
                <c:formatCode>General</c:formatCode>
                <c:ptCount val="1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</c:numCache>
            </c:numRef>
          </c:cat>
          <c:val>
            <c:numRef>
              <c:f>'ADVANCED - CONDITIONAL - SOLVED'!$D$2:$D$14</c:f>
              <c:numCache>
                <c:formatCode>0%</c:formatCode>
                <c:ptCount val="13"/>
                <c:pt idx="0">
                  <c:v>0.6699990159050111</c:v>
                </c:pt>
                <c:pt idx="1">
                  <c:v>0.68999996532942254</c:v>
                </c:pt>
                <c:pt idx="2">
                  <c:v>0.78200446604492313</c:v>
                </c:pt>
                <c:pt idx="3">
                  <c:v>0.75562106985225197</c:v>
                </c:pt>
                <c:pt idx="4">
                  <c:v>0.73661205190235324</c:v>
                </c:pt>
                <c:pt idx="5">
                  <c:v>0.70199555206008857</c:v>
                </c:pt>
                <c:pt idx="6">
                  <c:v>0.82076956339895224</c:v>
                </c:pt>
                <c:pt idx="7">
                  <c:v>0.84057610657142745</c:v>
                </c:pt>
                <c:pt idx="8">
                  <c:v>0.80226102608156991</c:v>
                </c:pt>
                <c:pt idx="9">
                  <c:v>0.78281390285355001</c:v>
                </c:pt>
                <c:pt idx="10">
                  <c:v>0.74405409715441584</c:v>
                </c:pt>
                <c:pt idx="11">
                  <c:v>0.28676053173120136</c:v>
                </c:pt>
                <c:pt idx="12">
                  <c:v>0.22330987635388802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128-48A5-8184-32C194063BAD}"/>
            </c:ext>
          </c:extLst>
        </c:ser>
        <c:ser>
          <c:idx val="1"/>
          <c:order val="1"/>
          <c:tx>
            <c:strRef>
              <c:f>'ADVANCED - CONDITIONAL - SOLVED'!$E$1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dLbls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128-48A5-8184-32C194063B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'ADVANCED - CONDITIONAL - SOLVED'!$A$2:$A$14</c:f>
              <c:numCache>
                <c:formatCode>General</c:formatCode>
                <c:ptCount val="1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</c:numCache>
            </c:numRef>
          </c:cat>
          <c:val>
            <c:numRef>
              <c:f>'ADVANCED - CONDITIONAL - SOLVED'!$E$2:$E$14</c:f>
              <c:numCache>
                <c:formatCode>0%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0.84057610657142745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128-48A5-8184-32C194063BAD}"/>
            </c:ext>
          </c:extLst>
        </c:ser>
        <c:ser>
          <c:idx val="2"/>
          <c:order val="2"/>
          <c:tx>
            <c:strRef>
              <c:f>'ADVANCED - CONDITIONAL - SOLVED'!$F$1</c:f>
              <c:strCache>
                <c:ptCount val="1"/>
                <c:pt idx="0">
                  <c:v>Min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'ADVANCED - CONDITIONAL - SOLVED'!$A$2:$A$14</c:f>
              <c:numCache>
                <c:formatCode>General</c:formatCode>
                <c:ptCount val="1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</c:numCache>
            </c:numRef>
          </c:cat>
          <c:val>
            <c:numRef>
              <c:f>'ADVANCED - CONDITIONAL - SOLVED'!$F$2:$F$14</c:f>
              <c:numCache>
                <c:formatCode>0%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0.22330987635388802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128-48A5-8184-32C194063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230736"/>
        <c:axId val="235231216"/>
      </c:lineChart>
      <c:catAx>
        <c:axId val="235230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bg1">
                        <a:lumMod val="65000"/>
                      </a:schemeClr>
                    </a:solidFill>
                  </a:rPr>
                  <a:t>weeks</a:t>
                </a:r>
              </a:p>
            </c:rich>
          </c:tx>
          <c:layout>
            <c:manualLayout>
              <c:xMode val="edge"/>
              <c:yMode val="edge"/>
              <c:x val="0.1313403324584427"/>
              <c:y val="0.87462890055409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6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231216"/>
        <c:crosses val="autoZero"/>
        <c:auto val="1"/>
        <c:lblAlgn val="ctr"/>
        <c:lblOffset val="100"/>
        <c:noMultiLvlLbl val="0"/>
      </c:catAx>
      <c:valAx>
        <c:axId val="23523121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 w="12700"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23073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122703412073491E-2"/>
          <c:y val="5.0925925925925923E-2"/>
          <c:w val="0.70843285214348206"/>
          <c:h val="0.74350320793234181"/>
        </c:manualLayout>
      </c:layout>
      <c:lineChart>
        <c:grouping val="standard"/>
        <c:varyColors val="0"/>
        <c:ser>
          <c:idx val="0"/>
          <c:order val="0"/>
          <c:tx>
            <c:strRef>
              <c:f>'ADVANCED - CONDITIONAL - SOLVED'!$D$21</c:f>
              <c:strCache>
                <c:ptCount val="1"/>
                <c:pt idx="0">
                  <c:v>Conversion rate</c:v>
                </c:pt>
              </c:strCache>
            </c:strRef>
          </c:tx>
          <c:spPr>
            <a:ln w="381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8FC-4176-849E-B9A0FF3CB5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'ADVANCED - CONDITIONAL - SOLVED'!$A$22:$A$34</c:f>
              <c:numCache>
                <c:formatCode>General</c:formatCode>
                <c:ptCount val="1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</c:numCache>
            </c:numRef>
          </c:cat>
          <c:val>
            <c:numRef>
              <c:f>'ADVANCED - CONDITIONAL - SOLVED'!$D$22:$D$34</c:f>
              <c:numCache>
                <c:formatCode>0%</c:formatCode>
                <c:ptCount val="13"/>
                <c:pt idx="0">
                  <c:v>0.6699990159050111</c:v>
                </c:pt>
                <c:pt idx="1">
                  <c:v>0.68999996532942254</c:v>
                </c:pt>
                <c:pt idx="2">
                  <c:v>0.78200446604492313</c:v>
                </c:pt>
                <c:pt idx="3">
                  <c:v>0.75562106985225197</c:v>
                </c:pt>
                <c:pt idx="4">
                  <c:v>0.73661205190235324</c:v>
                </c:pt>
                <c:pt idx="5">
                  <c:v>0.70199555206008857</c:v>
                </c:pt>
                <c:pt idx="6">
                  <c:v>0.82076956339895224</c:v>
                </c:pt>
                <c:pt idx="7">
                  <c:v>0.84057610657142745</c:v>
                </c:pt>
                <c:pt idx="8">
                  <c:v>0.80226102608156991</c:v>
                </c:pt>
                <c:pt idx="9">
                  <c:v>0.78281390285355001</c:v>
                </c:pt>
                <c:pt idx="10">
                  <c:v>0.74405409715441584</c:v>
                </c:pt>
                <c:pt idx="11">
                  <c:v>0.28676053173120136</c:v>
                </c:pt>
                <c:pt idx="12">
                  <c:v>0.22330987635388802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8FC-4176-849E-B9A0FF3CB5D6}"/>
            </c:ext>
          </c:extLst>
        </c:ser>
        <c:ser>
          <c:idx val="1"/>
          <c:order val="1"/>
          <c:tx>
            <c:strRef>
              <c:f>'ADVANCED - CONDITIONAL - SOLVED'!$E$21</c:f>
              <c:strCache>
                <c:ptCount val="1"/>
                <c:pt idx="0">
                  <c:v>Last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'ADVANCED - CONDITIONAL - SOLVED'!$A$22:$A$34</c:f>
              <c:numCache>
                <c:formatCode>General</c:formatCode>
                <c:ptCount val="1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</c:numCache>
            </c:numRef>
          </c:cat>
          <c:val>
            <c:numRef>
              <c:f>'ADVANCED - CONDITIONAL - SOLVED'!$E$22:$E$34</c:f>
              <c:numCache>
                <c:formatCode>0%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0.22330987635388802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8FC-4176-849E-B9A0FF3CB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230736"/>
        <c:axId val="235231216"/>
      </c:lineChart>
      <c:catAx>
        <c:axId val="235230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bg1">
                        <a:lumMod val="65000"/>
                      </a:schemeClr>
                    </a:solidFill>
                  </a:rPr>
                  <a:t>weeks</a:t>
                </a:r>
              </a:p>
            </c:rich>
          </c:tx>
          <c:layout>
            <c:manualLayout>
              <c:xMode val="edge"/>
              <c:yMode val="edge"/>
              <c:x val="0.1313403324584427"/>
              <c:y val="0.87462890055409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6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231216"/>
        <c:crosses val="autoZero"/>
        <c:auto val="1"/>
        <c:lblAlgn val="ctr"/>
        <c:lblOffset val="100"/>
        <c:noMultiLvlLbl val="0"/>
      </c:catAx>
      <c:valAx>
        <c:axId val="23523121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 w="12700"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23073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122703412073491E-2"/>
          <c:y val="5.0925925925925923E-2"/>
          <c:w val="0.70843285214348206"/>
          <c:h val="0.74350320793234181"/>
        </c:manualLayout>
      </c:layout>
      <c:lineChart>
        <c:grouping val="standard"/>
        <c:varyColors val="0"/>
        <c:ser>
          <c:idx val="0"/>
          <c:order val="0"/>
          <c:tx>
            <c:strRef>
              <c:f>'ADVANCED - CONDITIONAL - SOLVED'!$D$42</c:f>
              <c:strCache>
                <c:ptCount val="1"/>
                <c:pt idx="0">
                  <c:v>Conversion rate</c:v>
                </c:pt>
              </c:strCache>
            </c:strRef>
          </c:tx>
          <c:spPr>
            <a:ln w="381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>
                          <a:lumMod val="6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5C-466D-8DC5-525AA93BFA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'ADVANCED - CONDITIONAL - SOLVED'!$A$43:$A$55</c:f>
              <c:numCache>
                <c:formatCode>General</c:formatCode>
                <c:ptCount val="1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</c:numCache>
            </c:numRef>
          </c:cat>
          <c:val>
            <c:numRef>
              <c:f>'ADVANCED - CONDITIONAL - SOLVED'!$D$43:$D$55</c:f>
              <c:numCache>
                <c:formatCode>0%</c:formatCode>
                <c:ptCount val="13"/>
                <c:pt idx="0">
                  <c:v>0.6699990159050111</c:v>
                </c:pt>
                <c:pt idx="1">
                  <c:v>0.68999996532942254</c:v>
                </c:pt>
                <c:pt idx="2">
                  <c:v>0.78200446604492313</c:v>
                </c:pt>
                <c:pt idx="3">
                  <c:v>0.75562106985225197</c:v>
                </c:pt>
                <c:pt idx="4">
                  <c:v>0.73661205190235324</c:v>
                </c:pt>
                <c:pt idx="5">
                  <c:v>0.70199555206008857</c:v>
                </c:pt>
                <c:pt idx="6">
                  <c:v>0.82076956339895224</c:v>
                </c:pt>
                <c:pt idx="7">
                  <c:v>0.84057610657142745</c:v>
                </c:pt>
                <c:pt idx="8">
                  <c:v>0.80226102608156991</c:v>
                </c:pt>
                <c:pt idx="9">
                  <c:v>0.78281390285355001</c:v>
                </c:pt>
                <c:pt idx="10">
                  <c:v>0.74405409715441584</c:v>
                </c:pt>
                <c:pt idx="11">
                  <c:v>0.28676053173120136</c:v>
                </c:pt>
                <c:pt idx="12">
                  <c:v>0.22330987635388802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5C-466D-8DC5-525AA93BFA6C}"/>
            </c:ext>
          </c:extLst>
        </c:ser>
        <c:ser>
          <c:idx val="1"/>
          <c:order val="1"/>
          <c:tx>
            <c:strRef>
              <c:f>'ADVANCED - CONDITIONAL - SOLVED'!$E$42</c:f>
              <c:strCache>
                <c:ptCount val="1"/>
                <c:pt idx="0">
                  <c:v>Change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75000"/>
                </a:schemeClr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'ADVANCED - CONDITIONAL - SOLVED'!$A$43:$A$55</c:f>
              <c:numCache>
                <c:formatCode>General</c:formatCode>
                <c:ptCount val="1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</c:numCache>
            </c:numRef>
          </c:cat>
          <c:val>
            <c:numRef>
              <c:f>'ADVANCED - CONDITIONAL - SOLVED'!$E$43:$E$55</c:f>
              <c:numCache>
                <c:formatCode>0%</c:formatCode>
                <c:ptCount val="13"/>
                <c:pt idx="0">
                  <c:v>#N/A</c:v>
                </c:pt>
                <c:pt idx="1">
                  <c:v>0.68999996532942254</c:v>
                </c:pt>
                <c:pt idx="2">
                  <c:v>0.78200446604492313</c:v>
                </c:pt>
                <c:pt idx="3">
                  <c:v>#N/A</c:v>
                </c:pt>
                <c:pt idx="4">
                  <c:v>#N/A</c:v>
                </c:pt>
                <c:pt idx="5">
                  <c:v>0.70199555206008857</c:v>
                </c:pt>
                <c:pt idx="6">
                  <c:v>0.82076956339895224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0.74405409715441584</c:v>
                </c:pt>
                <c:pt idx="11">
                  <c:v>0.28676053173120136</c:v>
                </c:pt>
                <c:pt idx="12">
                  <c:v>0.22330987635388802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5C-466D-8DC5-525AA93BF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230736"/>
        <c:axId val="235231216"/>
      </c:lineChart>
      <c:catAx>
        <c:axId val="235230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bg1">
                        <a:lumMod val="65000"/>
                      </a:schemeClr>
                    </a:solidFill>
                  </a:rPr>
                  <a:t>weeks</a:t>
                </a:r>
              </a:p>
            </c:rich>
          </c:tx>
          <c:layout>
            <c:manualLayout>
              <c:xMode val="edge"/>
              <c:yMode val="edge"/>
              <c:x val="0.1313403324584427"/>
              <c:y val="0.87462890055409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6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231216"/>
        <c:crosses val="autoZero"/>
        <c:auto val="1"/>
        <c:lblAlgn val="ctr"/>
        <c:lblOffset val="100"/>
        <c:noMultiLvlLbl val="0"/>
      </c:catAx>
      <c:valAx>
        <c:axId val="23523121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 w="12700"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23073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122703412073491E-2"/>
          <c:y val="5.0925925925925923E-2"/>
          <c:w val="0.70843285214348206"/>
          <c:h val="0.74350320793234181"/>
        </c:manualLayout>
      </c:layout>
      <c:lineChart>
        <c:grouping val="standard"/>
        <c:varyColors val="0"/>
        <c:ser>
          <c:idx val="0"/>
          <c:order val="0"/>
          <c:tx>
            <c:strRef>
              <c:f>'ADD TITLE AND NARRATIVE'!$D$1</c:f>
              <c:strCache>
                <c:ptCount val="1"/>
                <c:pt idx="0">
                  <c:v>Conversion rate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013C-4E99-8591-BE9DEC2B1197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013C-4E99-8591-BE9DEC2B1197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013C-4E99-8591-BE9DEC2B1197}"/>
              </c:ext>
            </c:extLst>
          </c:dPt>
          <c:dPt>
            <c:idx val="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013C-4E99-8591-BE9DEC2B1197}"/>
              </c:ext>
            </c:extLst>
          </c:dPt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6-013C-4E99-8591-BE9DEC2B1197}"/>
              </c:ext>
            </c:extLst>
          </c:dPt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013C-4E99-8591-BE9DEC2B1197}"/>
              </c:ext>
            </c:extLst>
          </c:dPt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013C-4E99-8591-BE9DEC2B1197}"/>
              </c:ext>
            </c:extLst>
          </c:dPt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9-013C-4E99-8591-BE9DEC2B119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3C-4E99-8591-BE9DEC2B119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3C-4E99-8591-BE9DEC2B119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3C-4E99-8591-BE9DEC2B119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3C-4E99-8591-BE9DEC2B119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3C-4E99-8591-BE9DEC2B119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3C-4E99-8591-BE9DEC2B119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3C-4E99-8591-BE9DEC2B119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3C-4E99-8591-BE9DEC2B1197}"/>
                </c:ext>
              </c:extLst>
            </c:dLbl>
            <c:dLbl>
              <c:idx val="1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13C-4E99-8591-BE9DEC2B1197}"/>
                </c:ext>
              </c:extLst>
            </c:dLbl>
            <c:dLbl>
              <c:idx val="12"/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3C-4E99-8591-BE9DEC2B11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'ADD TITLE AND NARRATIVE'!$A$2:$A$14</c:f>
              <c:numCache>
                <c:formatCode>General</c:formatCode>
                <c:ptCount val="1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</c:numCache>
            </c:numRef>
          </c:cat>
          <c:val>
            <c:numRef>
              <c:f>'ADD TITLE AND NARRATIVE'!$D$2:$D$14</c:f>
              <c:numCache>
                <c:formatCode>0%</c:formatCode>
                <c:ptCount val="13"/>
                <c:pt idx="0">
                  <c:v>0.6699990159050111</c:v>
                </c:pt>
                <c:pt idx="1">
                  <c:v>0.68999996532942254</c:v>
                </c:pt>
                <c:pt idx="2">
                  <c:v>0.78200446604492313</c:v>
                </c:pt>
                <c:pt idx="3">
                  <c:v>0.75562106985225197</c:v>
                </c:pt>
                <c:pt idx="4">
                  <c:v>0.73661205190235324</c:v>
                </c:pt>
                <c:pt idx="5">
                  <c:v>0.70199555206008857</c:v>
                </c:pt>
                <c:pt idx="6">
                  <c:v>0.82076956339895224</c:v>
                </c:pt>
                <c:pt idx="7">
                  <c:v>0.84057610657142745</c:v>
                </c:pt>
                <c:pt idx="8">
                  <c:v>0.80226102608156991</c:v>
                </c:pt>
                <c:pt idx="9">
                  <c:v>0.78281390285355001</c:v>
                </c:pt>
                <c:pt idx="10">
                  <c:v>0.74405409715441584</c:v>
                </c:pt>
                <c:pt idx="11">
                  <c:v>0.28676053173120136</c:v>
                </c:pt>
                <c:pt idx="12">
                  <c:v>0.22330987635388802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3C-4E99-8591-BE9DEC2B1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230736"/>
        <c:axId val="235231216"/>
      </c:lineChart>
      <c:catAx>
        <c:axId val="235230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bg1">
                        <a:lumMod val="65000"/>
                      </a:schemeClr>
                    </a:solidFill>
                  </a:rPr>
                  <a:t>weeks</a:t>
                </a:r>
              </a:p>
            </c:rich>
          </c:tx>
          <c:layout>
            <c:manualLayout>
              <c:xMode val="edge"/>
              <c:yMode val="edge"/>
              <c:x val="0.1313403324584427"/>
              <c:y val="0.87462890055409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6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231216"/>
        <c:crosses val="autoZero"/>
        <c:auto val="1"/>
        <c:lblAlgn val="ctr"/>
        <c:lblOffset val="100"/>
        <c:noMultiLvlLbl val="0"/>
      </c:catAx>
      <c:valAx>
        <c:axId val="23523121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 w="12700"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23073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137160</xdr:colOff>
      <xdr:row>0</xdr:row>
      <xdr:rowOff>34290</xdr:rowOff>
    </xdr:from>
    <xdr:to>
      <xdr:col>11</xdr:col>
      <xdr:colOff>441960</xdr:colOff>
      <xdr:row>15</xdr:row>
      <xdr:rowOff>34290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DAC392-886A-403C-A6CE-D33FA8A31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137160</xdr:colOff>
      <xdr:row>0</xdr:row>
      <xdr:rowOff>34290</xdr:rowOff>
    </xdr:from>
    <xdr:to>
      <xdr:col>11</xdr:col>
      <xdr:colOff>441960</xdr:colOff>
      <xdr:row>15</xdr:row>
      <xdr:rowOff>34290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E705BD-30F2-494A-B466-0BBB44B56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137160</xdr:colOff>
      <xdr:row>0</xdr:row>
      <xdr:rowOff>34290</xdr:rowOff>
    </xdr:from>
    <xdr:to>
      <xdr:col>11</xdr:col>
      <xdr:colOff>441960</xdr:colOff>
      <xdr:row>15</xdr:row>
      <xdr:rowOff>34290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3A500C-8E1E-402B-9142-2DC2CAD7A0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137160</xdr:colOff>
      <xdr:row>0</xdr:row>
      <xdr:rowOff>34290</xdr:rowOff>
    </xdr:from>
    <xdr:to>
      <xdr:col>11</xdr:col>
      <xdr:colOff>441960</xdr:colOff>
      <xdr:row>15</xdr:row>
      <xdr:rowOff>34290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A9C42D-8AD0-4E18-AB3A-1943926616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137160</xdr:colOff>
      <xdr:row>0</xdr:row>
      <xdr:rowOff>34290</xdr:rowOff>
    </xdr:from>
    <xdr:to>
      <xdr:col>11</xdr:col>
      <xdr:colOff>441960</xdr:colOff>
      <xdr:row>15</xdr:row>
      <xdr:rowOff>34290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80CEA9-63DD-4ED0-A97E-B10911E248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175260</xdr:colOff>
      <xdr:row>0</xdr:row>
      <xdr:rowOff>34290</xdr:rowOff>
    </xdr:from>
    <xdr:to>
      <xdr:col>13</xdr:col>
      <xdr:colOff>480060</xdr:colOff>
      <xdr:row>15</xdr:row>
      <xdr:rowOff>11430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5C1625-D141-4B4E-9508-32F1D24A55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228600</xdr:colOff>
      <xdr:row>19</xdr:row>
      <xdr:rowOff>175260</xdr:rowOff>
    </xdr:from>
    <xdr:to>
      <xdr:col>13</xdr:col>
      <xdr:colOff>533400</xdr:colOff>
      <xdr:row>34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6E06DF2-9C69-4772-83D7-8CAFEA8001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236220</xdr:colOff>
      <xdr:row>41</xdr:row>
      <xdr:rowOff>15240</xdr:rowOff>
    </xdr:from>
    <xdr:to>
      <xdr:col>13</xdr:col>
      <xdr:colOff>541020</xdr:colOff>
      <xdr:row>56</xdr:row>
      <xdr:rowOff>15240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8B5EEAA-15F3-43C6-98BE-F940DB1AE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137160</xdr:colOff>
      <xdr:row>0</xdr:row>
      <xdr:rowOff>34290</xdr:rowOff>
    </xdr:from>
    <xdr:to>
      <xdr:col>11</xdr:col>
      <xdr:colOff>441960</xdr:colOff>
      <xdr:row>15</xdr:row>
      <xdr:rowOff>34290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361883-BAA3-4DBB-986B-809D84E8E7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150988</xdr:colOff>
      <xdr:row>2</xdr:row>
      <xdr:rowOff>103519</xdr:rowOff>
    </xdr:from>
    <xdr:to>
      <xdr:col>9</xdr:col>
      <xdr:colOff>182880</xdr:colOff>
      <xdr:row>12</xdr:row>
      <xdr:rowOff>7620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153D428C-07C4-4FF4-89D1-CFB470121F96}"/>
            </a:ext>
          </a:extLst>
        </xdr:cNvPr>
        <xdr:cNvCxnSpPr>
          <a:cxnSpLocks/>
        </xdr:cNvCxnSpPr>
      </xdr:nvCxnSpPr>
      <xdr:spPr>
        <a:xfrm>
          <a:off x="6254608" y="469279"/>
          <a:ext cx="31892" cy="1732901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137160</xdr:colOff>
      <xdr:row>0</xdr:row>
      <xdr:rowOff>34290</xdr:rowOff>
    </xdr:from>
    <xdr:to>
      <xdr:col>11</xdr:col>
      <xdr:colOff>441960</xdr:colOff>
      <xdr:row>15</xdr:row>
      <xdr:rowOff>34290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86367F-E1BF-486E-B996-409A24F60F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76200</xdr:colOff>
      <xdr:row>9</xdr:row>
      <xdr:rowOff>60960</xdr:rowOff>
    </xdr:from>
    <xdr:ext cx="1112933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8DB5047-8E3B-67B6-0373-5949A1F2FD62}"/>
            </a:ext>
          </a:extLst>
        </xdr:cNvPr>
        <xdr:cNvSpPr txBox="1"/>
      </xdr:nvSpPr>
      <xdr:spPr>
        <a:xfrm>
          <a:off x="6789420" y="1706880"/>
          <a:ext cx="11129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b="1">
              <a:solidFill>
                <a:schemeClr val="accent2"/>
              </a:solidFill>
              <a:effectLst/>
            </a:rPr>
            <a:t>Conversion rate</a:t>
          </a:r>
          <a:endParaRPr lang="en-US" sz="1100" b="1">
            <a:solidFill>
              <a:schemeClr val="accent2"/>
            </a:solidFill>
          </a:endParaRPr>
        </a:p>
      </xdr:txBody>
    </xdr:sp>
    <xdr:clientData/>
  </xdr:oneCellAnchor>
  <xdr:twoCellAnchor>
    <xdr:from>
      <xdr:col>9</xdr:col>
      <xdr:colOff>120508</xdr:colOff>
      <xdr:row>1</xdr:row>
      <xdr:rowOff>161206</xdr:rowOff>
    </xdr:from>
    <xdr:to>
      <xdr:col>13</xdr:col>
      <xdr:colOff>964193</xdr:colOff>
      <xdr:row>3</xdr:row>
      <xdr:rowOff>44297</xdr:rowOff>
    </xdr:to>
    <xdr:sp macro="" textlink="">
      <xdr:nvSpPr>
        <xdr:cNvPr id="7" name="TextBox 8">
          <a:extLst>
            <a:ext uri="{FF2B5EF4-FFF2-40B4-BE49-F238E27FC236}">
              <a16:creationId xmlns:a16="http://schemas.microsoft.com/office/drawing/2014/main" id="{CB4E71FA-11FE-4EEC-BAB4-EDC0681669FD}"/>
            </a:ext>
          </a:extLst>
        </xdr:cNvPr>
        <xdr:cNvSpPr txBox="1"/>
      </xdr:nvSpPr>
      <xdr:spPr>
        <a:xfrm>
          <a:off x="6224128" y="344086"/>
          <a:ext cx="3282085" cy="24885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00" b="0">
              <a:solidFill>
                <a:schemeClr val="bg1">
                  <a:lumMod val="50000"/>
                </a:schemeClr>
              </a:solidFill>
            </a:rPr>
            <a:t>we ran out of frequent sizes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464820</xdr:colOff>
      <xdr:row>0</xdr:row>
      <xdr:rowOff>57150</xdr:rowOff>
    </xdr:from>
    <xdr:to>
      <xdr:col>11</xdr:col>
      <xdr:colOff>160020</xdr:colOff>
      <xdr:row>18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D4E192-D070-43D7-BFD4-2969C1DC8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workbookViewId="0">
      <selection activeCell="B17" sqref="B17"/>
    </sheetView>
  </sheetViews>
  <sheetFormatPr defaultRowHeight="14.4" x14ac:dyDescent="0.3"/>
  <cols>
    <col min="1" max="1" width="7.5546875" customWidth="1"/>
    <col min="2" max="3" width="11.33203125" bestFit="1" customWidth="1"/>
    <col min="4" max="4" width="14.33203125" bestFit="1" customWidth="1"/>
    <col min="10" max="10" width="8.88671875" customWidth="1"/>
    <col min="14" max="14" width="64.6640625" bestFit="1" customWidth="1"/>
  </cols>
  <sheetData>
    <row r="1" spans="1:14" x14ac:dyDescent="0.3">
      <c r="A1" s="3" t="s">
        <v>0</v>
      </c>
      <c r="B1" s="3" t="s">
        <v>1</v>
      </c>
      <c r="C1" s="3" t="s">
        <v>2</v>
      </c>
      <c r="D1" s="3" t="s">
        <v>3</v>
      </c>
    </row>
    <row r="2" spans="1:14" x14ac:dyDescent="0.3">
      <c r="A2" t="s">
        <v>9</v>
      </c>
      <c r="B2" s="1">
        <v>294687</v>
      </c>
      <c r="C2" s="1">
        <v>197440</v>
      </c>
      <c r="D2" s="2">
        <f>C2/B2</f>
        <v>0.6699990159050111</v>
      </c>
      <c r="M2">
        <v>1</v>
      </c>
      <c r="N2" t="s">
        <v>4</v>
      </c>
    </row>
    <row r="3" spans="1:14" x14ac:dyDescent="0.3">
      <c r="A3" t="s">
        <v>10</v>
      </c>
      <c r="B3" s="1">
        <v>288429</v>
      </c>
      <c r="C3" s="1">
        <v>199016</v>
      </c>
      <c r="D3" s="2">
        <f t="shared" ref="D3:D14" si="0">C3/B3</f>
        <v>0.68999996532942254</v>
      </c>
      <c r="M3">
        <v>2</v>
      </c>
      <c r="N3" t="s">
        <v>5</v>
      </c>
    </row>
    <row r="4" spans="1:14" x14ac:dyDescent="0.3">
      <c r="A4" t="s">
        <v>11</v>
      </c>
      <c r="B4" s="1">
        <v>304520</v>
      </c>
      <c r="C4" s="1">
        <v>238136</v>
      </c>
      <c r="D4" s="2">
        <f t="shared" si="0"/>
        <v>0.78200446604492313</v>
      </c>
      <c r="M4">
        <v>3</v>
      </c>
      <c r="N4" t="s">
        <v>6</v>
      </c>
    </row>
    <row r="5" spans="1:14" x14ac:dyDescent="0.3">
      <c r="A5" t="s">
        <v>12</v>
      </c>
      <c r="B5" s="1">
        <v>293405</v>
      </c>
      <c r="C5" s="1">
        <v>221703</v>
      </c>
      <c r="D5" s="2">
        <f t="shared" si="0"/>
        <v>0.75562106985225197</v>
      </c>
      <c r="M5">
        <v>4</v>
      </c>
      <c r="N5" t="s">
        <v>7</v>
      </c>
    </row>
    <row r="6" spans="1:14" x14ac:dyDescent="0.3">
      <c r="A6" t="s">
        <v>13</v>
      </c>
      <c r="B6" s="1">
        <v>254632</v>
      </c>
      <c r="C6" s="1">
        <v>187565</v>
      </c>
      <c r="D6" s="2">
        <f t="shared" si="0"/>
        <v>0.73661205190235324</v>
      </c>
      <c r="M6">
        <v>5</v>
      </c>
      <c r="N6" t="s">
        <v>8</v>
      </c>
    </row>
    <row r="7" spans="1:14" x14ac:dyDescent="0.3">
      <c r="A7" t="s">
        <v>14</v>
      </c>
      <c r="B7" s="1">
        <v>265741</v>
      </c>
      <c r="C7" s="1">
        <v>186549</v>
      </c>
      <c r="D7" s="2">
        <f t="shared" si="0"/>
        <v>0.70199555206008857</v>
      </c>
      <c r="M7">
        <v>6</v>
      </c>
      <c r="N7" t="s">
        <v>28</v>
      </c>
    </row>
    <row r="8" spans="1:14" x14ac:dyDescent="0.3">
      <c r="A8" t="s">
        <v>15</v>
      </c>
      <c r="B8" s="1">
        <v>282134</v>
      </c>
      <c r="C8" s="1">
        <v>231567</v>
      </c>
      <c r="D8" s="2">
        <f t="shared" si="0"/>
        <v>0.82076956339895224</v>
      </c>
    </row>
    <row r="9" spans="1:14" x14ac:dyDescent="0.3">
      <c r="A9" t="s">
        <v>16</v>
      </c>
      <c r="B9" s="1">
        <v>265437</v>
      </c>
      <c r="C9" s="1">
        <v>223120</v>
      </c>
      <c r="D9" s="2">
        <f t="shared" si="0"/>
        <v>0.84057610657142745</v>
      </c>
    </row>
    <row r="10" spans="1:14" x14ac:dyDescent="0.3">
      <c r="A10" t="s">
        <v>17</v>
      </c>
      <c r="B10" s="1">
        <v>342234</v>
      </c>
      <c r="C10" s="1">
        <v>274561</v>
      </c>
      <c r="D10" s="2">
        <f t="shared" si="0"/>
        <v>0.80226102608156991</v>
      </c>
    </row>
    <row r="11" spans="1:14" x14ac:dyDescent="0.3">
      <c r="A11" t="s">
        <v>18</v>
      </c>
      <c r="B11" s="1">
        <v>364213</v>
      </c>
      <c r="C11" s="1">
        <v>285111</v>
      </c>
      <c r="D11" s="2">
        <f t="shared" si="0"/>
        <v>0.78281390285355001</v>
      </c>
    </row>
    <row r="12" spans="1:14" x14ac:dyDescent="0.3">
      <c r="A12" t="s">
        <v>19</v>
      </c>
      <c r="B12" s="1">
        <v>357431</v>
      </c>
      <c r="C12" s="1">
        <v>265948</v>
      </c>
      <c r="D12" s="2">
        <f t="shared" si="0"/>
        <v>0.74405409715441584</v>
      </c>
    </row>
    <row r="13" spans="1:14" x14ac:dyDescent="0.3">
      <c r="A13" t="s">
        <v>20</v>
      </c>
      <c r="B13" s="1">
        <v>338216</v>
      </c>
      <c r="C13" s="1">
        <v>96987</v>
      </c>
      <c r="D13" s="2">
        <f t="shared" si="0"/>
        <v>0.28676053173120136</v>
      </c>
    </row>
    <row r="14" spans="1:14" x14ac:dyDescent="0.3">
      <c r="A14" t="s">
        <v>21</v>
      </c>
      <c r="B14" s="1">
        <v>352134</v>
      </c>
      <c r="C14" s="1">
        <v>78635</v>
      </c>
      <c r="D14" s="2">
        <f t="shared" si="0"/>
        <v>0.22330987635388802</v>
      </c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/>
  </sheetPr>
  <dimension ref="A1:N12"/>
  <sheetViews>
    <sheetView workbookViewId="0">
      <selection activeCell="M24" sqref="M24"/>
    </sheetView>
  </sheetViews>
  <sheetFormatPr defaultRowHeight="14.4" x14ac:dyDescent="0.3"/>
  <cols>
    <col min="14" max="14" width="50.21875" bestFit="1" customWidth="1"/>
  </cols>
  <sheetData>
    <row r="1" spans="1:14" x14ac:dyDescent="0.3">
      <c r="A1" t="s">
        <v>72</v>
      </c>
      <c r="B1" t="s">
        <v>81</v>
      </c>
      <c r="C1" t="s">
        <v>82</v>
      </c>
    </row>
    <row r="2" spans="1:14" x14ac:dyDescent="0.3">
      <c r="A2" t="s">
        <v>73</v>
      </c>
      <c r="B2" s="2">
        <v>-0.92</v>
      </c>
      <c r="C2" s="7">
        <v>0.99</v>
      </c>
      <c r="M2">
        <v>1</v>
      </c>
      <c r="N2" t="s">
        <v>83</v>
      </c>
    </row>
    <row r="3" spans="1:14" x14ac:dyDescent="0.3">
      <c r="A3" t="s">
        <v>74</v>
      </c>
      <c r="B3" s="2">
        <v>-0.88</v>
      </c>
      <c r="C3" s="7">
        <v>0.96</v>
      </c>
      <c r="M3">
        <v>2</v>
      </c>
      <c r="N3" t="s">
        <v>84</v>
      </c>
    </row>
    <row r="4" spans="1:14" x14ac:dyDescent="0.3">
      <c r="A4" t="s">
        <v>77</v>
      </c>
      <c r="B4" s="2">
        <v>-0.67</v>
      </c>
      <c r="C4" s="7">
        <v>0.7</v>
      </c>
      <c r="M4">
        <v>3</v>
      </c>
      <c r="N4" t="s">
        <v>87</v>
      </c>
    </row>
    <row r="5" spans="1:14" x14ac:dyDescent="0.3">
      <c r="A5" t="s">
        <v>75</v>
      </c>
      <c r="B5" s="2">
        <v>-0.2</v>
      </c>
      <c r="C5" s="7">
        <v>0.34</v>
      </c>
      <c r="M5">
        <v>4</v>
      </c>
      <c r="N5" t="s">
        <v>85</v>
      </c>
    </row>
    <row r="6" spans="1:14" x14ac:dyDescent="0.3">
      <c r="A6" t="s">
        <v>76</v>
      </c>
      <c r="B6" s="2">
        <v>-0.23</v>
      </c>
      <c r="C6" s="7">
        <v>0.24</v>
      </c>
      <c r="M6">
        <v>5</v>
      </c>
      <c r="N6" t="s">
        <v>86</v>
      </c>
    </row>
    <row r="7" spans="1:14" x14ac:dyDescent="0.3">
      <c r="A7" t="s">
        <v>78</v>
      </c>
      <c r="B7" s="2">
        <v>-0.43</v>
      </c>
      <c r="C7" s="7">
        <v>0.16</v>
      </c>
      <c r="M7">
        <v>6</v>
      </c>
      <c r="N7" t="s">
        <v>37</v>
      </c>
    </row>
    <row r="8" spans="1:14" x14ac:dyDescent="0.3">
      <c r="A8" t="s">
        <v>79</v>
      </c>
      <c r="B8" s="2">
        <v>-0.56999999999999995</v>
      </c>
      <c r="C8" s="7">
        <v>0.36</v>
      </c>
      <c r="M8">
        <v>7</v>
      </c>
      <c r="N8" t="s">
        <v>89</v>
      </c>
    </row>
    <row r="9" spans="1:14" x14ac:dyDescent="0.3">
      <c r="A9" t="s">
        <v>80</v>
      </c>
      <c r="B9" s="2">
        <v>-0.89</v>
      </c>
      <c r="C9" s="7">
        <v>0.64</v>
      </c>
      <c r="M9">
        <v>8</v>
      </c>
      <c r="N9" t="s">
        <v>90</v>
      </c>
    </row>
    <row r="10" spans="1:14" x14ac:dyDescent="0.3">
      <c r="M10">
        <v>9</v>
      </c>
      <c r="N10" t="s">
        <v>88</v>
      </c>
    </row>
    <row r="11" spans="1:14" x14ac:dyDescent="0.3">
      <c r="M11">
        <v>10</v>
      </c>
      <c r="N11" t="s">
        <v>91</v>
      </c>
    </row>
    <row r="12" spans="1:14" x14ac:dyDescent="0.3">
      <c r="B12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N12"/>
  <sheetViews>
    <sheetView workbookViewId="0">
      <selection activeCell="N26" sqref="N26"/>
    </sheetView>
  </sheetViews>
  <sheetFormatPr defaultRowHeight="14.4" x14ac:dyDescent="0.3"/>
  <cols>
    <col min="14" max="14" width="50.21875" bestFit="1" customWidth="1"/>
  </cols>
  <sheetData>
    <row r="1" spans="1:14" x14ac:dyDescent="0.3">
      <c r="A1" t="s">
        <v>72</v>
      </c>
      <c r="B1" t="s">
        <v>81</v>
      </c>
      <c r="C1" t="s">
        <v>82</v>
      </c>
    </row>
    <row r="2" spans="1:14" x14ac:dyDescent="0.3">
      <c r="A2" t="s">
        <v>73</v>
      </c>
      <c r="B2" s="2">
        <v>-0.92</v>
      </c>
      <c r="C2" s="7">
        <v>0.99</v>
      </c>
      <c r="M2">
        <v>1</v>
      </c>
      <c r="N2" t="s">
        <v>83</v>
      </c>
    </row>
    <row r="3" spans="1:14" x14ac:dyDescent="0.3">
      <c r="A3" t="s">
        <v>74</v>
      </c>
      <c r="B3" s="2">
        <v>-0.88</v>
      </c>
      <c r="C3" s="7">
        <v>0.96</v>
      </c>
      <c r="M3">
        <v>2</v>
      </c>
      <c r="N3" t="s">
        <v>84</v>
      </c>
    </row>
    <row r="4" spans="1:14" x14ac:dyDescent="0.3">
      <c r="A4" t="s">
        <v>77</v>
      </c>
      <c r="B4" s="2">
        <v>-0.67</v>
      </c>
      <c r="C4" s="7">
        <v>0.7</v>
      </c>
      <c r="M4">
        <v>3</v>
      </c>
      <c r="N4" t="s">
        <v>87</v>
      </c>
    </row>
    <row r="5" spans="1:14" x14ac:dyDescent="0.3">
      <c r="A5" t="s">
        <v>75</v>
      </c>
      <c r="B5" s="2">
        <v>-0.2</v>
      </c>
      <c r="C5" s="7">
        <v>0.34</v>
      </c>
      <c r="M5">
        <v>4</v>
      </c>
      <c r="N5" t="s">
        <v>85</v>
      </c>
    </row>
    <row r="6" spans="1:14" x14ac:dyDescent="0.3">
      <c r="A6" t="s">
        <v>76</v>
      </c>
      <c r="B6" s="2">
        <v>-0.23</v>
      </c>
      <c r="C6" s="7">
        <v>0.24</v>
      </c>
      <c r="M6">
        <v>5</v>
      </c>
      <c r="N6" t="s">
        <v>86</v>
      </c>
    </row>
    <row r="7" spans="1:14" x14ac:dyDescent="0.3">
      <c r="A7" t="s">
        <v>78</v>
      </c>
      <c r="B7" s="2">
        <v>-0.43</v>
      </c>
      <c r="C7" s="7">
        <v>0.16</v>
      </c>
      <c r="M7">
        <v>6</v>
      </c>
      <c r="N7" t="s">
        <v>37</v>
      </c>
    </row>
    <row r="8" spans="1:14" x14ac:dyDescent="0.3">
      <c r="A8" t="s">
        <v>79</v>
      </c>
      <c r="B8" s="2">
        <v>-0.56999999999999995</v>
      </c>
      <c r="C8" s="7">
        <v>0.36</v>
      </c>
      <c r="M8">
        <v>7</v>
      </c>
      <c r="N8" t="s">
        <v>89</v>
      </c>
    </row>
    <row r="9" spans="1:14" x14ac:dyDescent="0.3">
      <c r="A9" t="s">
        <v>80</v>
      </c>
      <c r="B9" s="2">
        <v>-0.89</v>
      </c>
      <c r="C9" s="7">
        <v>0.64</v>
      </c>
      <c r="M9">
        <v>8</v>
      </c>
      <c r="N9" t="s">
        <v>90</v>
      </c>
    </row>
    <row r="10" spans="1:14" x14ac:dyDescent="0.3">
      <c r="M10">
        <v>9</v>
      </c>
      <c r="N10" t="s">
        <v>88</v>
      </c>
    </row>
    <row r="11" spans="1:14" x14ac:dyDescent="0.3">
      <c r="M11">
        <v>10</v>
      </c>
      <c r="N11" t="s">
        <v>91</v>
      </c>
    </row>
    <row r="12" spans="1:14" x14ac:dyDescent="0.3">
      <c r="B12" s="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"/>
  <sheetViews>
    <sheetView workbookViewId="0">
      <selection activeCell="N11" sqref="N11"/>
    </sheetView>
  </sheetViews>
  <sheetFormatPr defaultRowHeight="14.4" x14ac:dyDescent="0.3"/>
  <cols>
    <col min="1" max="1" width="7.5546875" customWidth="1"/>
    <col min="2" max="3" width="11.33203125" bestFit="1" customWidth="1"/>
    <col min="4" max="4" width="14.33203125" bestFit="1" customWidth="1"/>
    <col min="10" max="10" width="8.88671875" customWidth="1"/>
    <col min="14" max="14" width="64.6640625" bestFit="1" customWidth="1"/>
  </cols>
  <sheetData>
    <row r="1" spans="1:14" x14ac:dyDescent="0.3">
      <c r="A1" s="3" t="s">
        <v>0</v>
      </c>
      <c r="B1" s="3" t="s">
        <v>1</v>
      </c>
      <c r="C1" s="3" t="s">
        <v>2</v>
      </c>
      <c r="D1" s="3" t="s">
        <v>3</v>
      </c>
    </row>
    <row r="2" spans="1:14" x14ac:dyDescent="0.3">
      <c r="A2" t="s">
        <v>9</v>
      </c>
      <c r="B2" s="1">
        <v>294687</v>
      </c>
      <c r="C2" s="1">
        <v>197440</v>
      </c>
      <c r="D2" s="2">
        <f>C2/B2</f>
        <v>0.6699990159050111</v>
      </c>
      <c r="M2">
        <v>1</v>
      </c>
      <c r="N2" t="s">
        <v>22</v>
      </c>
    </row>
    <row r="3" spans="1:14" x14ac:dyDescent="0.3">
      <c r="A3" t="s">
        <v>10</v>
      </c>
      <c r="B3" s="1">
        <v>288429</v>
      </c>
      <c r="C3" s="1">
        <v>199016</v>
      </c>
      <c r="D3" s="2">
        <f t="shared" ref="D3:D14" si="0">C3/B3</f>
        <v>0.68999996532942254</v>
      </c>
      <c r="M3">
        <v>2</v>
      </c>
      <c r="N3" t="s">
        <v>25</v>
      </c>
    </row>
    <row r="4" spans="1:14" x14ac:dyDescent="0.3">
      <c r="A4" t="s">
        <v>11</v>
      </c>
      <c r="B4" s="1">
        <v>304520</v>
      </c>
      <c r="C4" s="1">
        <v>238136</v>
      </c>
      <c r="D4" s="2">
        <f t="shared" si="0"/>
        <v>0.78200446604492313</v>
      </c>
      <c r="M4">
        <v>3</v>
      </c>
      <c r="N4" t="s">
        <v>26</v>
      </c>
    </row>
    <row r="5" spans="1:14" x14ac:dyDescent="0.3">
      <c r="A5" t="s">
        <v>12</v>
      </c>
      <c r="B5" s="1">
        <v>293405</v>
      </c>
      <c r="C5" s="1">
        <v>221703</v>
      </c>
      <c r="D5" s="2">
        <f t="shared" si="0"/>
        <v>0.75562106985225197</v>
      </c>
      <c r="M5">
        <v>4</v>
      </c>
      <c r="N5" t="s">
        <v>23</v>
      </c>
    </row>
    <row r="6" spans="1:14" x14ac:dyDescent="0.3">
      <c r="A6" t="s">
        <v>13</v>
      </c>
      <c r="B6" s="1">
        <v>254632</v>
      </c>
      <c r="C6" s="1">
        <v>187565</v>
      </c>
      <c r="D6" s="2">
        <f t="shared" si="0"/>
        <v>0.73661205190235324</v>
      </c>
      <c r="M6">
        <v>5</v>
      </c>
      <c r="N6" t="s">
        <v>24</v>
      </c>
    </row>
    <row r="7" spans="1:14" x14ac:dyDescent="0.3">
      <c r="A7" t="s">
        <v>14</v>
      </c>
      <c r="B7" s="1">
        <v>265741</v>
      </c>
      <c r="C7" s="1">
        <v>186549</v>
      </c>
      <c r="D7" s="2">
        <f t="shared" si="0"/>
        <v>0.70199555206008857</v>
      </c>
      <c r="M7">
        <v>6</v>
      </c>
      <c r="N7" t="s">
        <v>29</v>
      </c>
    </row>
    <row r="8" spans="1:14" x14ac:dyDescent="0.3">
      <c r="A8" t="s">
        <v>15</v>
      </c>
      <c r="B8" s="1">
        <v>282134</v>
      </c>
      <c r="C8" s="1">
        <v>231567</v>
      </c>
      <c r="D8" s="2">
        <f t="shared" si="0"/>
        <v>0.82076956339895224</v>
      </c>
      <c r="M8">
        <v>7</v>
      </c>
      <c r="N8" t="s">
        <v>30</v>
      </c>
    </row>
    <row r="9" spans="1:14" x14ac:dyDescent="0.3">
      <c r="A9" t="s">
        <v>16</v>
      </c>
      <c r="B9" s="1">
        <v>265437</v>
      </c>
      <c r="C9" s="1">
        <v>223120</v>
      </c>
      <c r="D9" s="2">
        <f t="shared" si="0"/>
        <v>0.84057610657142745</v>
      </c>
    </row>
    <row r="10" spans="1:14" x14ac:dyDescent="0.3">
      <c r="A10" t="s">
        <v>17</v>
      </c>
      <c r="B10" s="1">
        <v>342234</v>
      </c>
      <c r="C10" s="1">
        <v>274561</v>
      </c>
      <c r="D10" s="2">
        <f t="shared" si="0"/>
        <v>0.80226102608156991</v>
      </c>
    </row>
    <row r="11" spans="1:14" x14ac:dyDescent="0.3">
      <c r="A11" t="s">
        <v>18</v>
      </c>
      <c r="B11" s="1">
        <v>364213</v>
      </c>
      <c r="C11" s="1">
        <v>285111</v>
      </c>
      <c r="D11" s="2">
        <f t="shared" si="0"/>
        <v>0.78281390285355001</v>
      </c>
    </row>
    <row r="12" spans="1:14" x14ac:dyDescent="0.3">
      <c r="A12" t="s">
        <v>19</v>
      </c>
      <c r="B12" s="1">
        <v>357431</v>
      </c>
      <c r="C12" s="1">
        <v>265948</v>
      </c>
      <c r="D12" s="2">
        <f t="shared" si="0"/>
        <v>0.74405409715441584</v>
      </c>
    </row>
    <row r="13" spans="1:14" x14ac:dyDescent="0.3">
      <c r="A13" t="s">
        <v>20</v>
      </c>
      <c r="B13" s="1">
        <v>338216</v>
      </c>
      <c r="C13" s="1">
        <v>96987</v>
      </c>
      <c r="D13" s="2">
        <f t="shared" si="0"/>
        <v>0.28676053173120136</v>
      </c>
    </row>
    <row r="14" spans="1:14" x14ac:dyDescent="0.3">
      <c r="A14" t="s">
        <v>21</v>
      </c>
      <c r="B14" s="1">
        <v>352134</v>
      </c>
      <c r="C14" s="1">
        <v>78635</v>
      </c>
      <c r="D14" s="2">
        <f t="shared" si="0"/>
        <v>0.22330987635388802</v>
      </c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4"/>
  <sheetViews>
    <sheetView showGridLines="0" topLeftCell="C1" workbookViewId="0">
      <selection activeCell="N15" sqref="N15"/>
    </sheetView>
  </sheetViews>
  <sheetFormatPr defaultRowHeight="14.4" x14ac:dyDescent="0.3"/>
  <cols>
    <col min="1" max="1" width="7.5546875" customWidth="1"/>
    <col min="2" max="3" width="11.33203125" bestFit="1" customWidth="1"/>
    <col min="4" max="4" width="14.33203125" bestFit="1" customWidth="1"/>
    <col min="10" max="10" width="8.88671875" customWidth="1"/>
    <col min="14" max="14" width="64.6640625" bestFit="1" customWidth="1"/>
  </cols>
  <sheetData>
    <row r="1" spans="1:14" x14ac:dyDescent="0.3">
      <c r="A1" s="3" t="s">
        <v>0</v>
      </c>
      <c r="B1" s="3" t="s">
        <v>1</v>
      </c>
      <c r="C1" s="3" t="s">
        <v>2</v>
      </c>
      <c r="D1" s="3" t="s">
        <v>3</v>
      </c>
    </row>
    <row r="2" spans="1:14" x14ac:dyDescent="0.3">
      <c r="A2" t="s">
        <v>9</v>
      </c>
      <c r="B2" s="1">
        <v>294687</v>
      </c>
      <c r="C2" s="1">
        <v>197440</v>
      </c>
      <c r="D2" s="2">
        <f>C2/B2</f>
        <v>0.6699990159050111</v>
      </c>
      <c r="M2">
        <v>1</v>
      </c>
      <c r="N2" t="s">
        <v>31</v>
      </c>
    </row>
    <row r="3" spans="1:14" x14ac:dyDescent="0.3">
      <c r="A3" t="s">
        <v>10</v>
      </c>
      <c r="B3" s="1">
        <v>288429</v>
      </c>
      <c r="C3" s="1">
        <v>199016</v>
      </c>
      <c r="D3" s="2">
        <f t="shared" ref="D3:D14" si="0">C3/B3</f>
        <v>0.68999996532942254</v>
      </c>
      <c r="M3">
        <v>2</v>
      </c>
      <c r="N3" t="s">
        <v>27</v>
      </c>
    </row>
    <row r="4" spans="1:14" x14ac:dyDescent="0.3">
      <c r="A4" t="s">
        <v>11</v>
      </c>
      <c r="B4" s="1">
        <v>304520</v>
      </c>
      <c r="C4" s="1">
        <v>238136</v>
      </c>
      <c r="D4" s="2">
        <f t="shared" si="0"/>
        <v>0.78200446604492313</v>
      </c>
      <c r="M4">
        <v>3</v>
      </c>
      <c r="N4" t="s">
        <v>32</v>
      </c>
    </row>
    <row r="5" spans="1:14" x14ac:dyDescent="0.3">
      <c r="A5" t="s">
        <v>12</v>
      </c>
      <c r="B5" s="1">
        <v>293405</v>
      </c>
      <c r="C5" s="1">
        <v>221703</v>
      </c>
      <c r="D5" s="2">
        <f t="shared" si="0"/>
        <v>0.75562106985225197</v>
      </c>
      <c r="M5">
        <v>4</v>
      </c>
      <c r="N5" t="s">
        <v>33</v>
      </c>
    </row>
    <row r="6" spans="1:14" x14ac:dyDescent="0.3">
      <c r="A6" t="s">
        <v>13</v>
      </c>
      <c r="B6" s="1">
        <v>254632</v>
      </c>
      <c r="C6" s="1">
        <v>187565</v>
      </c>
      <c r="D6" s="2">
        <f t="shared" si="0"/>
        <v>0.73661205190235324</v>
      </c>
      <c r="M6">
        <v>5</v>
      </c>
      <c r="N6" t="s">
        <v>34</v>
      </c>
    </row>
    <row r="7" spans="1:14" x14ac:dyDescent="0.3">
      <c r="A7" t="s">
        <v>14</v>
      </c>
      <c r="B7" s="1">
        <v>265741</v>
      </c>
      <c r="C7" s="1">
        <v>186549</v>
      </c>
      <c r="D7" s="2">
        <f t="shared" si="0"/>
        <v>0.70199555206008857</v>
      </c>
      <c r="M7">
        <v>6</v>
      </c>
      <c r="N7" t="s">
        <v>66</v>
      </c>
    </row>
    <row r="8" spans="1:14" x14ac:dyDescent="0.3">
      <c r="A8" t="s">
        <v>15</v>
      </c>
      <c r="B8" s="1">
        <v>282134</v>
      </c>
      <c r="C8" s="1">
        <v>231567</v>
      </c>
      <c r="D8" s="2">
        <f t="shared" si="0"/>
        <v>0.82076956339895224</v>
      </c>
      <c r="M8">
        <v>7</v>
      </c>
      <c r="N8" t="s">
        <v>35</v>
      </c>
    </row>
    <row r="9" spans="1:14" x14ac:dyDescent="0.3">
      <c r="A9" t="s">
        <v>16</v>
      </c>
      <c r="B9" s="1">
        <v>265437</v>
      </c>
      <c r="C9" s="1">
        <v>223120</v>
      </c>
      <c r="D9" s="2">
        <f t="shared" si="0"/>
        <v>0.84057610657142745</v>
      </c>
      <c r="M9">
        <v>8</v>
      </c>
      <c r="N9" t="s">
        <v>43</v>
      </c>
    </row>
    <row r="10" spans="1:14" x14ac:dyDescent="0.3">
      <c r="A10" t="s">
        <v>17</v>
      </c>
      <c r="B10" s="1">
        <v>342234</v>
      </c>
      <c r="C10" s="1">
        <v>274561</v>
      </c>
      <c r="D10" s="2">
        <f t="shared" si="0"/>
        <v>0.80226102608156991</v>
      </c>
      <c r="M10">
        <v>9</v>
      </c>
      <c r="N10" t="s">
        <v>36</v>
      </c>
    </row>
    <row r="11" spans="1:14" x14ac:dyDescent="0.3">
      <c r="A11" t="s">
        <v>18</v>
      </c>
      <c r="B11" s="1">
        <v>364213</v>
      </c>
      <c r="C11" s="1">
        <v>285111</v>
      </c>
      <c r="D11" s="2">
        <f t="shared" si="0"/>
        <v>0.78281390285355001</v>
      </c>
      <c r="M11">
        <v>10</v>
      </c>
      <c r="N11" t="s">
        <v>37</v>
      </c>
    </row>
    <row r="12" spans="1:14" x14ac:dyDescent="0.3">
      <c r="A12" t="s">
        <v>19</v>
      </c>
      <c r="B12" s="1">
        <v>357431</v>
      </c>
      <c r="C12" s="1">
        <v>265948</v>
      </c>
      <c r="D12" s="2">
        <f t="shared" si="0"/>
        <v>0.74405409715441584</v>
      </c>
    </row>
    <row r="13" spans="1:14" x14ac:dyDescent="0.3">
      <c r="A13" t="s">
        <v>20</v>
      </c>
      <c r="B13" s="1">
        <v>338216</v>
      </c>
      <c r="C13" s="1">
        <v>96987</v>
      </c>
      <c r="D13" s="2">
        <f t="shared" si="0"/>
        <v>0.28676053173120136</v>
      </c>
    </row>
    <row r="14" spans="1:14" x14ac:dyDescent="0.3">
      <c r="A14" t="s">
        <v>21</v>
      </c>
      <c r="B14" s="1">
        <v>352134</v>
      </c>
      <c r="C14" s="1">
        <v>78635</v>
      </c>
      <c r="D14" s="2">
        <f t="shared" si="0"/>
        <v>0.22330987635388802</v>
      </c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4"/>
  <sheetViews>
    <sheetView showGridLines="0" topLeftCell="D1" workbookViewId="0">
      <selection activeCell="N23" sqref="N23"/>
    </sheetView>
  </sheetViews>
  <sheetFormatPr defaultRowHeight="14.4" x14ac:dyDescent="0.3"/>
  <cols>
    <col min="1" max="1" width="7.5546875" customWidth="1"/>
    <col min="2" max="3" width="11.33203125" bestFit="1" customWidth="1"/>
    <col min="4" max="4" width="14.33203125" bestFit="1" customWidth="1"/>
    <col min="10" max="10" width="8.88671875" customWidth="1"/>
    <col min="14" max="14" width="64.6640625" bestFit="1" customWidth="1"/>
  </cols>
  <sheetData>
    <row r="1" spans="1:14" x14ac:dyDescent="0.3">
      <c r="A1" s="3" t="s">
        <v>0</v>
      </c>
      <c r="B1" s="3" t="s">
        <v>1</v>
      </c>
      <c r="C1" s="3" t="s">
        <v>2</v>
      </c>
      <c r="D1" s="3" t="s">
        <v>3</v>
      </c>
    </row>
    <row r="2" spans="1:14" x14ac:dyDescent="0.3">
      <c r="A2">
        <v>23</v>
      </c>
      <c r="B2" s="1">
        <v>294687</v>
      </c>
      <c r="C2" s="1">
        <v>197440</v>
      </c>
      <c r="D2" s="2">
        <f>C2/B2</f>
        <v>0.6699990159050111</v>
      </c>
      <c r="M2">
        <v>1</v>
      </c>
      <c r="N2" t="s">
        <v>38</v>
      </c>
    </row>
    <row r="3" spans="1:14" x14ac:dyDescent="0.3">
      <c r="A3">
        <v>24</v>
      </c>
      <c r="B3" s="1">
        <v>288429</v>
      </c>
      <c r="C3" s="1">
        <v>199016</v>
      </c>
      <c r="D3" s="2">
        <f t="shared" ref="D3:D14" si="0">C3/B3</f>
        <v>0.68999996532942254</v>
      </c>
      <c r="M3">
        <v>2</v>
      </c>
      <c r="N3" t="s">
        <v>39</v>
      </c>
    </row>
    <row r="4" spans="1:14" x14ac:dyDescent="0.3">
      <c r="A4">
        <v>25</v>
      </c>
      <c r="B4" s="1">
        <v>304520</v>
      </c>
      <c r="C4" s="1">
        <v>238136</v>
      </c>
      <c r="D4" s="2">
        <f t="shared" si="0"/>
        <v>0.78200446604492313</v>
      </c>
      <c r="M4">
        <v>3</v>
      </c>
      <c r="N4" t="s">
        <v>40</v>
      </c>
    </row>
    <row r="5" spans="1:14" x14ac:dyDescent="0.3">
      <c r="A5">
        <v>26</v>
      </c>
      <c r="B5" s="1">
        <v>293405</v>
      </c>
      <c r="C5" s="1">
        <v>221703</v>
      </c>
      <c r="D5" s="2">
        <f t="shared" si="0"/>
        <v>0.75562106985225197</v>
      </c>
      <c r="M5">
        <v>4</v>
      </c>
      <c r="N5" t="s">
        <v>41</v>
      </c>
    </row>
    <row r="6" spans="1:14" x14ac:dyDescent="0.3">
      <c r="A6">
        <v>27</v>
      </c>
      <c r="B6" s="1">
        <v>254632</v>
      </c>
      <c r="C6" s="1">
        <v>187565</v>
      </c>
      <c r="D6" s="2">
        <f t="shared" si="0"/>
        <v>0.73661205190235324</v>
      </c>
      <c r="M6">
        <v>5</v>
      </c>
      <c r="N6" t="s">
        <v>42</v>
      </c>
    </row>
    <row r="7" spans="1:14" x14ac:dyDescent="0.3">
      <c r="A7">
        <v>28</v>
      </c>
      <c r="B7" s="1">
        <v>265741</v>
      </c>
      <c r="C7" s="1">
        <v>186549</v>
      </c>
      <c r="D7" s="2">
        <f t="shared" si="0"/>
        <v>0.70199555206008857</v>
      </c>
    </row>
    <row r="8" spans="1:14" x14ac:dyDescent="0.3">
      <c r="A8">
        <v>29</v>
      </c>
      <c r="B8" s="1">
        <v>282134</v>
      </c>
      <c r="C8" s="1">
        <v>231567</v>
      </c>
      <c r="D8" s="2">
        <f t="shared" si="0"/>
        <v>0.82076956339895224</v>
      </c>
    </row>
    <row r="9" spans="1:14" x14ac:dyDescent="0.3">
      <c r="A9">
        <v>30</v>
      </c>
      <c r="B9" s="1">
        <v>265437</v>
      </c>
      <c r="C9" s="1">
        <v>223120</v>
      </c>
      <c r="D9" s="2">
        <f t="shared" si="0"/>
        <v>0.84057610657142745</v>
      </c>
    </row>
    <row r="10" spans="1:14" x14ac:dyDescent="0.3">
      <c r="A10">
        <v>31</v>
      </c>
      <c r="B10" s="1">
        <v>342234</v>
      </c>
      <c r="C10" s="1">
        <v>274561</v>
      </c>
      <c r="D10" s="2">
        <f t="shared" si="0"/>
        <v>0.80226102608156991</v>
      </c>
    </row>
    <row r="11" spans="1:14" x14ac:dyDescent="0.3">
      <c r="A11">
        <v>32</v>
      </c>
      <c r="B11" s="1">
        <v>364213</v>
      </c>
      <c r="C11" s="1">
        <v>285111</v>
      </c>
      <c r="D11" s="2">
        <f t="shared" si="0"/>
        <v>0.78281390285355001</v>
      </c>
    </row>
    <row r="12" spans="1:14" x14ac:dyDescent="0.3">
      <c r="A12">
        <v>33</v>
      </c>
      <c r="B12" s="1">
        <v>357431</v>
      </c>
      <c r="C12" s="1">
        <v>265948</v>
      </c>
      <c r="D12" s="2">
        <f t="shared" si="0"/>
        <v>0.74405409715441584</v>
      </c>
    </row>
    <row r="13" spans="1:14" x14ac:dyDescent="0.3">
      <c r="A13">
        <v>34</v>
      </c>
      <c r="B13" s="1">
        <v>338216</v>
      </c>
      <c r="C13" s="1">
        <v>96987</v>
      </c>
      <c r="D13" s="2">
        <f t="shared" si="0"/>
        <v>0.28676053173120136</v>
      </c>
    </row>
    <row r="14" spans="1:14" x14ac:dyDescent="0.3">
      <c r="A14">
        <v>35</v>
      </c>
      <c r="B14" s="1">
        <v>352134</v>
      </c>
      <c r="C14" s="1">
        <v>78635</v>
      </c>
      <c r="D14" s="2">
        <f t="shared" si="0"/>
        <v>0.22330987635388802</v>
      </c>
    </row>
  </sheetData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4"/>
  <sheetViews>
    <sheetView showGridLines="0" topLeftCell="D1" workbookViewId="0">
      <selection activeCell="J24" sqref="J24"/>
    </sheetView>
  </sheetViews>
  <sheetFormatPr defaultRowHeight="14.4" x14ac:dyDescent="0.3"/>
  <cols>
    <col min="1" max="1" width="7.5546875" customWidth="1"/>
    <col min="2" max="3" width="11.33203125" bestFit="1" customWidth="1"/>
    <col min="4" max="4" width="14.33203125" bestFit="1" customWidth="1"/>
    <col min="10" max="10" width="8.88671875" customWidth="1"/>
    <col min="14" max="14" width="64.6640625" bestFit="1" customWidth="1"/>
  </cols>
  <sheetData>
    <row r="1" spans="1:14" x14ac:dyDescent="0.3">
      <c r="A1" s="3" t="s">
        <v>0</v>
      </c>
      <c r="B1" s="3" t="s">
        <v>1</v>
      </c>
      <c r="C1" s="3" t="s">
        <v>2</v>
      </c>
      <c r="D1" s="3" t="s">
        <v>3</v>
      </c>
    </row>
    <row r="2" spans="1:14" x14ac:dyDescent="0.3">
      <c r="A2">
        <v>23</v>
      </c>
      <c r="B2" s="1">
        <v>294687</v>
      </c>
      <c r="C2" s="1">
        <v>197440</v>
      </c>
      <c r="D2" s="2">
        <f>C2/B2</f>
        <v>0.6699990159050111</v>
      </c>
      <c r="M2">
        <v>1</v>
      </c>
      <c r="N2" t="s">
        <v>44</v>
      </c>
    </row>
    <row r="3" spans="1:14" x14ac:dyDescent="0.3">
      <c r="A3">
        <v>24</v>
      </c>
      <c r="B3" s="1">
        <v>288429</v>
      </c>
      <c r="C3" s="1">
        <v>199016</v>
      </c>
      <c r="D3" s="2">
        <f t="shared" ref="D3:D14" si="0">C3/B3</f>
        <v>0.68999996532942254</v>
      </c>
      <c r="M3">
        <v>2</v>
      </c>
      <c r="N3" t="s">
        <v>45</v>
      </c>
    </row>
    <row r="4" spans="1:14" x14ac:dyDescent="0.3">
      <c r="A4">
        <v>25</v>
      </c>
      <c r="B4" s="1">
        <v>304520</v>
      </c>
      <c r="C4" s="1">
        <v>238136</v>
      </c>
      <c r="D4" s="2">
        <f t="shared" si="0"/>
        <v>0.78200446604492313</v>
      </c>
      <c r="M4">
        <v>3</v>
      </c>
      <c r="N4" t="s">
        <v>46</v>
      </c>
    </row>
    <row r="5" spans="1:14" x14ac:dyDescent="0.3">
      <c r="A5">
        <v>26</v>
      </c>
      <c r="B5" s="1">
        <v>293405</v>
      </c>
      <c r="C5" s="1">
        <v>221703</v>
      </c>
      <c r="D5" s="2">
        <f t="shared" si="0"/>
        <v>0.75562106985225197</v>
      </c>
      <c r="M5">
        <v>4</v>
      </c>
      <c r="N5" t="s">
        <v>47</v>
      </c>
    </row>
    <row r="6" spans="1:14" x14ac:dyDescent="0.3">
      <c r="A6">
        <v>27</v>
      </c>
      <c r="B6" s="1">
        <v>254632</v>
      </c>
      <c r="C6" s="1">
        <v>187565</v>
      </c>
      <c r="D6" s="2">
        <f t="shared" si="0"/>
        <v>0.73661205190235324</v>
      </c>
      <c r="M6">
        <v>5</v>
      </c>
      <c r="N6" t="s">
        <v>48</v>
      </c>
    </row>
    <row r="7" spans="1:14" x14ac:dyDescent="0.3">
      <c r="A7">
        <v>28</v>
      </c>
      <c r="B7" s="1">
        <v>265741</v>
      </c>
      <c r="C7" s="1">
        <v>186549</v>
      </c>
      <c r="D7" s="2">
        <f t="shared" si="0"/>
        <v>0.70199555206008857</v>
      </c>
      <c r="M7">
        <v>6</v>
      </c>
      <c r="N7" t="s">
        <v>49</v>
      </c>
    </row>
    <row r="8" spans="1:14" x14ac:dyDescent="0.3">
      <c r="A8">
        <v>29</v>
      </c>
      <c r="B8" s="1">
        <v>282134</v>
      </c>
      <c r="C8" s="1">
        <v>231567</v>
      </c>
      <c r="D8" s="2">
        <f t="shared" si="0"/>
        <v>0.82076956339895224</v>
      </c>
      <c r="M8">
        <v>7</v>
      </c>
      <c r="N8" t="s">
        <v>50</v>
      </c>
    </row>
    <row r="9" spans="1:14" x14ac:dyDescent="0.3">
      <c r="A9">
        <v>30</v>
      </c>
      <c r="B9" s="1">
        <v>265437</v>
      </c>
      <c r="C9" s="1">
        <v>223120</v>
      </c>
      <c r="D9" s="2">
        <f t="shared" si="0"/>
        <v>0.84057610657142745</v>
      </c>
      <c r="M9">
        <v>8</v>
      </c>
      <c r="N9" t="s">
        <v>29</v>
      </c>
    </row>
    <row r="10" spans="1:14" x14ac:dyDescent="0.3">
      <c r="A10">
        <v>31</v>
      </c>
      <c r="B10" s="1">
        <v>342234</v>
      </c>
      <c r="C10" s="1">
        <v>274561</v>
      </c>
      <c r="D10" s="2">
        <f t="shared" si="0"/>
        <v>0.80226102608156991</v>
      </c>
      <c r="M10">
        <v>9</v>
      </c>
      <c r="N10" t="s">
        <v>51</v>
      </c>
    </row>
    <row r="11" spans="1:14" x14ac:dyDescent="0.3">
      <c r="A11">
        <v>32</v>
      </c>
      <c r="B11" s="1">
        <v>364213</v>
      </c>
      <c r="C11" s="1">
        <v>285111</v>
      </c>
      <c r="D11" s="2">
        <f t="shared" si="0"/>
        <v>0.78281390285355001</v>
      </c>
      <c r="M11">
        <v>10</v>
      </c>
      <c r="N11" t="s">
        <v>52</v>
      </c>
    </row>
    <row r="12" spans="1:14" x14ac:dyDescent="0.3">
      <c r="A12">
        <v>33</v>
      </c>
      <c r="B12" s="1">
        <v>357431</v>
      </c>
      <c r="C12" s="1">
        <v>265948</v>
      </c>
      <c r="D12" s="2">
        <f t="shared" si="0"/>
        <v>0.74405409715441584</v>
      </c>
    </row>
    <row r="13" spans="1:14" x14ac:dyDescent="0.3">
      <c r="A13">
        <v>34</v>
      </c>
      <c r="B13" s="1">
        <v>338216</v>
      </c>
      <c r="C13" s="1">
        <v>96987</v>
      </c>
      <c r="D13" s="2">
        <f t="shared" si="0"/>
        <v>0.28676053173120136</v>
      </c>
    </row>
    <row r="14" spans="1:14" x14ac:dyDescent="0.3">
      <c r="A14">
        <v>35</v>
      </c>
      <c r="B14" s="1">
        <v>352134</v>
      </c>
      <c r="C14" s="1">
        <v>78635</v>
      </c>
      <c r="D14" s="2">
        <f t="shared" si="0"/>
        <v>0.22330987635388802</v>
      </c>
    </row>
  </sheetData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N14"/>
  <sheetViews>
    <sheetView showGridLines="0" topLeftCell="D1" workbookViewId="0">
      <selection activeCell="N14" sqref="N14"/>
    </sheetView>
  </sheetViews>
  <sheetFormatPr defaultRowHeight="14.4" x14ac:dyDescent="0.3"/>
  <cols>
    <col min="1" max="1" width="7.5546875" customWidth="1"/>
    <col min="2" max="3" width="11.33203125" bestFit="1" customWidth="1"/>
    <col min="4" max="4" width="14.33203125" bestFit="1" customWidth="1"/>
    <col min="10" max="10" width="8.88671875" customWidth="1"/>
    <col min="14" max="14" width="64.6640625" bestFit="1" customWidth="1"/>
  </cols>
  <sheetData>
    <row r="1" spans="1:14" x14ac:dyDescent="0.3">
      <c r="A1" s="3" t="s">
        <v>0</v>
      </c>
      <c r="B1" s="3" t="s">
        <v>1</v>
      </c>
      <c r="C1" s="3" t="s">
        <v>2</v>
      </c>
      <c r="D1" s="3" t="s">
        <v>3</v>
      </c>
    </row>
    <row r="2" spans="1:14" x14ac:dyDescent="0.3">
      <c r="A2">
        <v>23</v>
      </c>
      <c r="B2" s="1">
        <v>294687</v>
      </c>
      <c r="C2" s="1">
        <v>197440</v>
      </c>
      <c r="D2" s="2">
        <f>C2/B2</f>
        <v>0.6699990159050111</v>
      </c>
      <c r="M2">
        <v>1</v>
      </c>
      <c r="N2" t="s">
        <v>56</v>
      </c>
    </row>
    <row r="3" spans="1:14" x14ac:dyDescent="0.3">
      <c r="A3">
        <v>24</v>
      </c>
      <c r="B3" s="1">
        <v>288429</v>
      </c>
      <c r="C3" s="1">
        <v>199016</v>
      </c>
      <c r="D3" s="2">
        <f t="shared" ref="D3:D14" si="0">C3/B3</f>
        <v>0.68999996532942254</v>
      </c>
      <c r="M3">
        <v>2</v>
      </c>
      <c r="N3" t="s">
        <v>45</v>
      </c>
    </row>
    <row r="4" spans="1:14" x14ac:dyDescent="0.3">
      <c r="A4">
        <v>25</v>
      </c>
      <c r="B4" s="1">
        <v>304520</v>
      </c>
      <c r="C4" s="1">
        <v>238136</v>
      </c>
      <c r="D4" s="2">
        <f t="shared" si="0"/>
        <v>0.78200446604492313</v>
      </c>
      <c r="M4">
        <v>3</v>
      </c>
      <c r="N4" t="s">
        <v>57</v>
      </c>
    </row>
    <row r="5" spans="1:14" x14ac:dyDescent="0.3">
      <c r="A5">
        <v>26</v>
      </c>
      <c r="B5" s="1">
        <v>293405</v>
      </c>
      <c r="C5" s="1">
        <v>221703</v>
      </c>
      <c r="D5" s="2">
        <f t="shared" si="0"/>
        <v>0.75562106985225197</v>
      </c>
      <c r="M5">
        <v>4</v>
      </c>
      <c r="N5" t="s">
        <v>58</v>
      </c>
    </row>
    <row r="6" spans="1:14" x14ac:dyDescent="0.3">
      <c r="A6">
        <v>27</v>
      </c>
      <c r="B6" s="1">
        <v>254632</v>
      </c>
      <c r="C6" s="1">
        <v>187565</v>
      </c>
      <c r="D6" s="2">
        <f t="shared" si="0"/>
        <v>0.73661205190235324</v>
      </c>
      <c r="M6">
        <v>5</v>
      </c>
      <c r="N6" t="s">
        <v>59</v>
      </c>
    </row>
    <row r="7" spans="1:14" x14ac:dyDescent="0.3">
      <c r="A7">
        <v>28</v>
      </c>
      <c r="B7" s="1">
        <v>265741</v>
      </c>
      <c r="C7" s="1">
        <v>186549</v>
      </c>
      <c r="D7" s="2">
        <f t="shared" si="0"/>
        <v>0.70199555206008857</v>
      </c>
      <c r="M7">
        <v>6</v>
      </c>
      <c r="N7" t="s">
        <v>60</v>
      </c>
    </row>
    <row r="8" spans="1:14" x14ac:dyDescent="0.3">
      <c r="A8">
        <v>29</v>
      </c>
      <c r="B8" s="1">
        <v>282134</v>
      </c>
      <c r="C8" s="1">
        <v>231567</v>
      </c>
      <c r="D8" s="2">
        <f t="shared" si="0"/>
        <v>0.82076956339895224</v>
      </c>
      <c r="M8">
        <v>7</v>
      </c>
      <c r="N8" t="s">
        <v>61</v>
      </c>
    </row>
    <row r="9" spans="1:14" x14ac:dyDescent="0.3">
      <c r="A9">
        <v>30</v>
      </c>
      <c r="B9" s="1">
        <v>265437</v>
      </c>
      <c r="C9" s="1">
        <v>223120</v>
      </c>
      <c r="D9" s="2">
        <f t="shared" si="0"/>
        <v>0.84057610657142745</v>
      </c>
      <c r="M9">
        <v>8</v>
      </c>
      <c r="N9" t="s">
        <v>62</v>
      </c>
    </row>
    <row r="10" spans="1:14" x14ac:dyDescent="0.3">
      <c r="A10">
        <v>31</v>
      </c>
      <c r="B10" s="1">
        <v>342234</v>
      </c>
      <c r="C10" s="1">
        <v>274561</v>
      </c>
      <c r="D10" s="2">
        <f t="shared" si="0"/>
        <v>0.80226102608156991</v>
      </c>
    </row>
    <row r="11" spans="1:14" x14ac:dyDescent="0.3">
      <c r="A11">
        <v>32</v>
      </c>
      <c r="B11" s="1">
        <v>364213</v>
      </c>
      <c r="C11" s="1">
        <v>285111</v>
      </c>
      <c r="D11" s="2">
        <f t="shared" si="0"/>
        <v>0.78281390285355001</v>
      </c>
    </row>
    <row r="12" spans="1:14" x14ac:dyDescent="0.3">
      <c r="A12">
        <v>33</v>
      </c>
      <c r="B12" s="1">
        <v>357431</v>
      </c>
      <c r="C12" s="1">
        <v>265948</v>
      </c>
      <c r="D12" s="2">
        <f t="shared" si="0"/>
        <v>0.74405409715441584</v>
      </c>
    </row>
    <row r="13" spans="1:14" x14ac:dyDescent="0.3">
      <c r="A13">
        <v>34</v>
      </c>
      <c r="B13" s="1">
        <v>338216</v>
      </c>
      <c r="C13" s="1">
        <v>96987</v>
      </c>
      <c r="D13" s="2">
        <f t="shared" si="0"/>
        <v>0.28676053173120136</v>
      </c>
    </row>
    <row r="14" spans="1:14" x14ac:dyDescent="0.3">
      <c r="A14">
        <v>35</v>
      </c>
      <c r="B14" s="1">
        <v>352134</v>
      </c>
      <c r="C14" s="1">
        <v>78635</v>
      </c>
      <c r="D14" s="2">
        <f t="shared" si="0"/>
        <v>0.22330987635388802</v>
      </c>
    </row>
  </sheetData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Q55"/>
  <sheetViews>
    <sheetView showGridLines="0" showZeros="0" workbookViewId="0">
      <selection activeCell="E2" sqref="E2"/>
    </sheetView>
  </sheetViews>
  <sheetFormatPr defaultRowHeight="14.4" x14ac:dyDescent="0.3"/>
  <cols>
    <col min="1" max="1" width="7.5546875" customWidth="1"/>
    <col min="2" max="3" width="11.33203125" bestFit="1" customWidth="1"/>
    <col min="4" max="4" width="14.33203125" bestFit="1" customWidth="1"/>
    <col min="5" max="5" width="8.109375" bestFit="1" customWidth="1"/>
    <col min="6" max="6" width="7.5546875" customWidth="1"/>
    <col min="12" max="12" width="8.88671875" customWidth="1"/>
    <col min="16" max="16" width="69.88671875" bestFit="1" customWidth="1"/>
  </cols>
  <sheetData>
    <row r="1" spans="1:17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53</v>
      </c>
      <c r="F1" s="3" t="s">
        <v>54</v>
      </c>
    </row>
    <row r="2" spans="1:17" x14ac:dyDescent="0.3">
      <c r="A2">
        <v>23</v>
      </c>
      <c r="B2" s="1">
        <v>294687</v>
      </c>
      <c r="C2" s="1">
        <v>197440</v>
      </c>
      <c r="D2" s="2">
        <f>C2/B2</f>
        <v>0.6699990159050111</v>
      </c>
      <c r="E2" s="2" t="e">
        <f>IF($D2=MAX($D$2:$D$14),$D2,NA())</f>
        <v>#N/A</v>
      </c>
      <c r="F2" s="2" t="e">
        <f>IF($D2=MIN($D$2:$D$14),$D2,NA())</f>
        <v>#N/A</v>
      </c>
      <c r="O2">
        <v>1</v>
      </c>
      <c r="P2" t="s">
        <v>56</v>
      </c>
    </row>
    <row r="3" spans="1:17" x14ac:dyDescent="0.3">
      <c r="A3">
        <v>24</v>
      </c>
      <c r="B3" s="1">
        <v>288429</v>
      </c>
      <c r="C3" s="1">
        <v>199016</v>
      </c>
      <c r="D3" s="2">
        <f t="shared" ref="D3:D14" si="0">C3/B3</f>
        <v>0.68999996532942254</v>
      </c>
      <c r="E3" s="2" t="e">
        <f>IF($D3=MAX($D$2:$D$14),$D3,NA())</f>
        <v>#N/A</v>
      </c>
      <c r="F3" s="2" t="e">
        <f t="shared" ref="F3:F14" si="1">IF($D3=MIN($D$2:$D$14),$D3,NA())</f>
        <v>#N/A</v>
      </c>
      <c r="O3">
        <v>2</v>
      </c>
      <c r="P3" t="s">
        <v>45</v>
      </c>
    </row>
    <row r="4" spans="1:17" x14ac:dyDescent="0.3">
      <c r="A4">
        <v>25</v>
      </c>
      <c r="B4" s="1">
        <v>304520</v>
      </c>
      <c r="C4" s="1">
        <v>238136</v>
      </c>
      <c r="D4" s="2">
        <f t="shared" si="0"/>
        <v>0.78200446604492313</v>
      </c>
      <c r="E4" s="2" t="e">
        <f t="shared" ref="E4:E14" si="2">IF($D4=MAX($D$2:$D$14),$D4,NA())</f>
        <v>#N/A</v>
      </c>
      <c r="F4" s="2" t="e">
        <f t="shared" si="1"/>
        <v>#N/A</v>
      </c>
      <c r="O4">
        <v>3</v>
      </c>
      <c r="P4" t="s">
        <v>57</v>
      </c>
    </row>
    <row r="5" spans="1:17" ht="15" thickBot="1" x14ac:dyDescent="0.35">
      <c r="A5">
        <v>26</v>
      </c>
      <c r="B5" s="1">
        <v>293405</v>
      </c>
      <c r="C5" s="1">
        <v>221703</v>
      </c>
      <c r="D5" s="2">
        <f t="shared" si="0"/>
        <v>0.75562106985225197</v>
      </c>
      <c r="E5" s="2" t="e">
        <f t="shared" si="2"/>
        <v>#N/A</v>
      </c>
      <c r="F5" s="2" t="e">
        <f t="shared" si="1"/>
        <v>#N/A</v>
      </c>
      <c r="O5">
        <v>4</v>
      </c>
      <c r="P5" t="s">
        <v>58</v>
      </c>
    </row>
    <row r="6" spans="1:17" ht="15" thickBot="1" x14ac:dyDescent="0.35">
      <c r="A6">
        <v>27</v>
      </c>
      <c r="B6" s="1">
        <v>254632</v>
      </c>
      <c r="C6" s="1">
        <v>187565</v>
      </c>
      <c r="D6" s="2">
        <f t="shared" si="0"/>
        <v>0.73661205190235324</v>
      </c>
      <c r="E6" s="2" t="e">
        <f t="shared" si="2"/>
        <v>#N/A</v>
      </c>
      <c r="F6" s="2" t="e">
        <f t="shared" si="1"/>
        <v>#N/A</v>
      </c>
      <c r="O6">
        <v>5</v>
      </c>
      <c r="P6" t="s">
        <v>59</v>
      </c>
      <c r="Q6" s="4" t="e">
        <f>IF($D6=MAX($D$2:$D$14),$D6,NA())</f>
        <v>#N/A</v>
      </c>
    </row>
    <row r="7" spans="1:17" ht="15" thickBot="1" x14ac:dyDescent="0.35">
      <c r="A7">
        <v>28</v>
      </c>
      <c r="B7" s="1">
        <v>265741</v>
      </c>
      <c r="C7" s="1">
        <v>186549</v>
      </c>
      <c r="D7" s="2">
        <f t="shared" si="0"/>
        <v>0.70199555206008857</v>
      </c>
      <c r="E7" s="2" t="e">
        <f t="shared" si="2"/>
        <v>#N/A</v>
      </c>
      <c r="F7" s="2" t="e">
        <f t="shared" si="1"/>
        <v>#N/A</v>
      </c>
      <c r="O7">
        <v>6</v>
      </c>
      <c r="P7" t="s">
        <v>60</v>
      </c>
      <c r="Q7" s="4" t="e">
        <f>IF($D7=MIN($D$2:$D$14),$D7,NA())</f>
        <v>#N/A</v>
      </c>
    </row>
    <row r="8" spans="1:17" x14ac:dyDescent="0.3">
      <c r="A8">
        <v>29</v>
      </c>
      <c r="B8" s="1">
        <v>282134</v>
      </c>
      <c r="C8" s="1">
        <v>231567</v>
      </c>
      <c r="D8" s="2">
        <f t="shared" si="0"/>
        <v>0.82076956339895224</v>
      </c>
      <c r="E8" s="2" t="e">
        <f t="shared" si="2"/>
        <v>#N/A</v>
      </c>
      <c r="F8" s="2" t="e">
        <f t="shared" si="1"/>
        <v>#N/A</v>
      </c>
      <c r="O8">
        <v>7</v>
      </c>
      <c r="P8" t="s">
        <v>61</v>
      </c>
    </row>
    <row r="9" spans="1:17" x14ac:dyDescent="0.3">
      <c r="A9">
        <v>30</v>
      </c>
      <c r="B9" s="1">
        <v>265437</v>
      </c>
      <c r="C9" s="1">
        <v>223120</v>
      </c>
      <c r="D9" s="2">
        <f t="shared" si="0"/>
        <v>0.84057610657142745</v>
      </c>
      <c r="E9" s="2">
        <f t="shared" si="2"/>
        <v>0.84057610657142745</v>
      </c>
      <c r="F9" s="2" t="e">
        <f t="shared" si="1"/>
        <v>#N/A</v>
      </c>
      <c r="O9">
        <v>8</v>
      </c>
      <c r="P9" t="s">
        <v>62</v>
      </c>
    </row>
    <row r="10" spans="1:17" x14ac:dyDescent="0.3">
      <c r="A10">
        <v>31</v>
      </c>
      <c r="B10" s="1">
        <v>342234</v>
      </c>
      <c r="C10" s="1">
        <v>274561</v>
      </c>
      <c r="D10" s="2">
        <f t="shared" si="0"/>
        <v>0.80226102608156991</v>
      </c>
      <c r="E10" s="2" t="e">
        <f t="shared" si="2"/>
        <v>#N/A</v>
      </c>
      <c r="F10" s="2" t="e">
        <f t="shared" si="1"/>
        <v>#N/A</v>
      </c>
    </row>
    <row r="11" spans="1:17" x14ac:dyDescent="0.3">
      <c r="A11">
        <v>32</v>
      </c>
      <c r="B11" s="1">
        <v>364213</v>
      </c>
      <c r="C11" s="1">
        <v>285111</v>
      </c>
      <c r="D11" s="2">
        <f t="shared" si="0"/>
        <v>0.78281390285355001</v>
      </c>
      <c r="E11" s="2" t="e">
        <f t="shared" si="2"/>
        <v>#N/A</v>
      </c>
      <c r="F11" s="2" t="e">
        <f t="shared" si="1"/>
        <v>#N/A</v>
      </c>
    </row>
    <row r="12" spans="1:17" x14ac:dyDescent="0.3">
      <c r="A12">
        <v>33</v>
      </c>
      <c r="B12" s="1">
        <v>357431</v>
      </c>
      <c r="C12" s="1">
        <v>265948</v>
      </c>
      <c r="D12" s="2">
        <f t="shared" si="0"/>
        <v>0.74405409715441584</v>
      </c>
      <c r="E12" s="2" t="e">
        <f t="shared" si="2"/>
        <v>#N/A</v>
      </c>
      <c r="F12" s="2" t="e">
        <f t="shared" si="1"/>
        <v>#N/A</v>
      </c>
    </row>
    <row r="13" spans="1:17" x14ac:dyDescent="0.3">
      <c r="A13">
        <v>34</v>
      </c>
      <c r="B13" s="1">
        <v>338216</v>
      </c>
      <c r="C13" s="1">
        <v>96987</v>
      </c>
      <c r="D13" s="2">
        <f t="shared" si="0"/>
        <v>0.28676053173120136</v>
      </c>
      <c r="E13" s="2" t="e">
        <f t="shared" si="2"/>
        <v>#N/A</v>
      </c>
      <c r="F13" s="2" t="e">
        <f t="shared" si="1"/>
        <v>#N/A</v>
      </c>
    </row>
    <row r="14" spans="1:17" x14ac:dyDescent="0.3">
      <c r="A14">
        <v>35</v>
      </c>
      <c r="B14" s="1">
        <v>352134</v>
      </c>
      <c r="C14" s="1">
        <v>78635</v>
      </c>
      <c r="D14" s="2">
        <f t="shared" si="0"/>
        <v>0.22330987635388802</v>
      </c>
      <c r="E14" s="2" t="e">
        <f t="shared" si="2"/>
        <v>#N/A</v>
      </c>
      <c r="F14" s="2">
        <f t="shared" si="1"/>
        <v>0.22330987635388802</v>
      </c>
    </row>
    <row r="19" spans="1:6" x14ac:dyDescent="0.3">
      <c r="A19" s="5" t="s">
        <v>63</v>
      </c>
      <c r="B19" s="6"/>
      <c r="C19" s="6"/>
      <c r="D19" s="6"/>
      <c r="E19" s="6"/>
      <c r="F19" s="6"/>
    </row>
    <row r="21" spans="1:6" x14ac:dyDescent="0.3">
      <c r="A21" s="3" t="s">
        <v>0</v>
      </c>
      <c r="B21" s="3" t="s">
        <v>1</v>
      </c>
      <c r="C21" s="3" t="s">
        <v>2</v>
      </c>
      <c r="D21" s="3" t="s">
        <v>3</v>
      </c>
      <c r="E21" s="3" t="s">
        <v>55</v>
      </c>
      <c r="F21" s="3"/>
    </row>
    <row r="22" spans="1:6" x14ac:dyDescent="0.3">
      <c r="A22">
        <v>23</v>
      </c>
      <c r="B22" s="1">
        <v>294687</v>
      </c>
      <c r="C22" s="1">
        <v>197440</v>
      </c>
      <c r="D22" s="2">
        <f>C22/B22</f>
        <v>0.6699990159050111</v>
      </c>
      <c r="E22" s="2" t="e">
        <f>IF($A22=MAX($A$2:$A$14),$D22,NA())</f>
        <v>#N/A</v>
      </c>
      <c r="F22" s="2"/>
    </row>
    <row r="23" spans="1:6" x14ac:dyDescent="0.3">
      <c r="A23">
        <v>24</v>
      </c>
      <c r="B23" s="1">
        <v>288429</v>
      </c>
      <c r="C23" s="1">
        <v>199016</v>
      </c>
      <c r="D23" s="2">
        <f t="shared" ref="D23:D34" si="3">C23/B23</f>
        <v>0.68999996532942254</v>
      </c>
      <c r="E23" s="2" t="e">
        <f t="shared" ref="E23:E34" si="4">IF($A23=MAX($A$2:$A$14),$D23,NA())</f>
        <v>#N/A</v>
      </c>
      <c r="F23" s="2"/>
    </row>
    <row r="24" spans="1:6" x14ac:dyDescent="0.3">
      <c r="A24">
        <v>25</v>
      </c>
      <c r="B24" s="1">
        <v>304520</v>
      </c>
      <c r="C24" s="1">
        <v>238136</v>
      </c>
      <c r="D24" s="2">
        <f t="shared" si="3"/>
        <v>0.78200446604492313</v>
      </c>
      <c r="E24" s="2" t="e">
        <f t="shared" si="4"/>
        <v>#N/A</v>
      </c>
      <c r="F24" s="2"/>
    </row>
    <row r="25" spans="1:6" x14ac:dyDescent="0.3">
      <c r="A25">
        <v>26</v>
      </c>
      <c r="B25" s="1">
        <v>293405</v>
      </c>
      <c r="C25" s="1">
        <v>221703</v>
      </c>
      <c r="D25" s="2">
        <f t="shared" si="3"/>
        <v>0.75562106985225197</v>
      </c>
      <c r="E25" s="2" t="e">
        <f t="shared" si="4"/>
        <v>#N/A</v>
      </c>
      <c r="F25" s="2"/>
    </row>
    <row r="26" spans="1:6" x14ac:dyDescent="0.3">
      <c r="A26">
        <v>27</v>
      </c>
      <c r="B26" s="1">
        <v>254632</v>
      </c>
      <c r="C26" s="1">
        <v>187565</v>
      </c>
      <c r="D26" s="2">
        <f t="shared" si="3"/>
        <v>0.73661205190235324</v>
      </c>
      <c r="E26" s="2" t="e">
        <f t="shared" si="4"/>
        <v>#N/A</v>
      </c>
      <c r="F26" s="2"/>
    </row>
    <row r="27" spans="1:6" x14ac:dyDescent="0.3">
      <c r="A27">
        <v>28</v>
      </c>
      <c r="B27" s="1">
        <v>265741</v>
      </c>
      <c r="C27" s="1">
        <v>186549</v>
      </c>
      <c r="D27" s="2">
        <f t="shared" si="3"/>
        <v>0.70199555206008857</v>
      </c>
      <c r="E27" s="2" t="e">
        <f t="shared" si="4"/>
        <v>#N/A</v>
      </c>
      <c r="F27" s="2"/>
    </row>
    <row r="28" spans="1:6" x14ac:dyDescent="0.3">
      <c r="A28">
        <v>29</v>
      </c>
      <c r="B28" s="1">
        <v>282134</v>
      </c>
      <c r="C28" s="1">
        <v>231567</v>
      </c>
      <c r="D28" s="2">
        <f t="shared" si="3"/>
        <v>0.82076956339895224</v>
      </c>
      <c r="E28" s="2" t="e">
        <f t="shared" si="4"/>
        <v>#N/A</v>
      </c>
      <c r="F28" s="2"/>
    </row>
    <row r="29" spans="1:6" x14ac:dyDescent="0.3">
      <c r="A29">
        <v>30</v>
      </c>
      <c r="B29" s="1">
        <v>265437</v>
      </c>
      <c r="C29" s="1">
        <v>223120</v>
      </c>
      <c r="D29" s="2">
        <f t="shared" si="3"/>
        <v>0.84057610657142745</v>
      </c>
      <c r="E29" s="2" t="e">
        <f t="shared" si="4"/>
        <v>#N/A</v>
      </c>
      <c r="F29" s="2"/>
    </row>
    <row r="30" spans="1:6" x14ac:dyDescent="0.3">
      <c r="A30">
        <v>31</v>
      </c>
      <c r="B30" s="1">
        <v>342234</v>
      </c>
      <c r="C30" s="1">
        <v>274561</v>
      </c>
      <c r="D30" s="2">
        <f t="shared" si="3"/>
        <v>0.80226102608156991</v>
      </c>
      <c r="E30" s="2" t="e">
        <f t="shared" si="4"/>
        <v>#N/A</v>
      </c>
      <c r="F30" s="2"/>
    </row>
    <row r="31" spans="1:6" x14ac:dyDescent="0.3">
      <c r="A31">
        <v>32</v>
      </c>
      <c r="B31" s="1">
        <v>364213</v>
      </c>
      <c r="C31" s="1">
        <v>285111</v>
      </c>
      <c r="D31" s="2">
        <f t="shared" si="3"/>
        <v>0.78281390285355001</v>
      </c>
      <c r="E31" s="2" t="e">
        <f t="shared" si="4"/>
        <v>#N/A</v>
      </c>
      <c r="F31" s="2"/>
    </row>
    <row r="32" spans="1:6" x14ac:dyDescent="0.3">
      <c r="A32">
        <v>33</v>
      </c>
      <c r="B32" s="1">
        <v>357431</v>
      </c>
      <c r="C32" s="1">
        <v>265948</v>
      </c>
      <c r="D32" s="2">
        <f t="shared" si="3"/>
        <v>0.74405409715441584</v>
      </c>
      <c r="E32" s="2" t="e">
        <f t="shared" si="4"/>
        <v>#N/A</v>
      </c>
      <c r="F32" s="2"/>
    </row>
    <row r="33" spans="1:6" x14ac:dyDescent="0.3">
      <c r="A33">
        <v>34</v>
      </c>
      <c r="B33" s="1">
        <v>338216</v>
      </c>
      <c r="C33" s="1">
        <v>96987</v>
      </c>
      <c r="D33" s="2">
        <f t="shared" si="3"/>
        <v>0.28676053173120136</v>
      </c>
      <c r="E33" s="2" t="e">
        <f t="shared" si="4"/>
        <v>#N/A</v>
      </c>
      <c r="F33" s="2"/>
    </row>
    <row r="34" spans="1:6" x14ac:dyDescent="0.3">
      <c r="A34">
        <v>35</v>
      </c>
      <c r="B34" s="1">
        <v>352134</v>
      </c>
      <c r="C34" s="1">
        <v>78635</v>
      </c>
      <c r="D34" s="2">
        <f t="shared" si="3"/>
        <v>0.22330987635388802</v>
      </c>
      <c r="E34" s="2">
        <f t="shared" si="4"/>
        <v>0.22330987635388802</v>
      </c>
      <c r="F34" s="2"/>
    </row>
    <row r="40" spans="1:6" x14ac:dyDescent="0.3">
      <c r="A40" s="5" t="s">
        <v>64</v>
      </c>
      <c r="B40" s="6"/>
      <c r="C40" s="6"/>
      <c r="D40" s="6"/>
      <c r="E40" s="6"/>
      <c r="F40" s="6"/>
    </row>
    <row r="42" spans="1:6" x14ac:dyDescent="0.3">
      <c r="A42" s="3" t="s">
        <v>0</v>
      </c>
      <c r="B42" s="3" t="s">
        <v>1</v>
      </c>
      <c r="C42" s="3" t="s">
        <v>2</v>
      </c>
      <c r="D42" s="3" t="s">
        <v>3</v>
      </c>
      <c r="E42" s="3" t="s">
        <v>65</v>
      </c>
      <c r="F42" s="3"/>
    </row>
    <row r="43" spans="1:6" x14ac:dyDescent="0.3">
      <c r="A43">
        <v>23</v>
      </c>
      <c r="B43" s="1">
        <v>294687</v>
      </c>
      <c r="C43" s="1">
        <v>197440</v>
      </c>
      <c r="D43" s="2">
        <f>C43/B43</f>
        <v>0.6699990159050111</v>
      </c>
      <c r="E43" s="2" t="e">
        <f>IF(IFERROR(ABS((D43-D44)/D43),NA())&gt;=10%,D43,IF(IFERROR(ABS((D43-D42)/D42),NA())&gt;=10%,D43,NA()))</f>
        <v>#N/A</v>
      </c>
      <c r="F43" s="2"/>
    </row>
    <row r="44" spans="1:6" x14ac:dyDescent="0.3">
      <c r="A44">
        <v>24</v>
      </c>
      <c r="B44" s="1">
        <v>288429</v>
      </c>
      <c r="C44" s="1">
        <v>199016</v>
      </c>
      <c r="D44" s="2">
        <f t="shared" ref="D44:D55" si="5">C44/B44</f>
        <v>0.68999996532942254</v>
      </c>
      <c r="E44" s="2">
        <f t="shared" ref="E44:E55" si="6">IF(IFERROR(ABS((D44-D45)/D44),NA())&gt;=10%,D44,IF(IFERROR(ABS((D44-D43)/D43),NA())&gt;=10%,D44,NA()))</f>
        <v>0.68999996532942254</v>
      </c>
      <c r="F44" s="2"/>
    </row>
    <row r="45" spans="1:6" x14ac:dyDescent="0.3">
      <c r="A45">
        <v>25</v>
      </c>
      <c r="B45" s="1">
        <v>304520</v>
      </c>
      <c r="C45" s="1">
        <v>238136</v>
      </c>
      <c r="D45" s="2">
        <f t="shared" si="5"/>
        <v>0.78200446604492313</v>
      </c>
      <c r="E45" s="2">
        <f t="shared" si="6"/>
        <v>0.78200446604492313</v>
      </c>
      <c r="F45" s="2"/>
    </row>
    <row r="46" spans="1:6" x14ac:dyDescent="0.3">
      <c r="A46">
        <v>26</v>
      </c>
      <c r="B46" s="1">
        <v>293405</v>
      </c>
      <c r="C46" s="1">
        <v>221703</v>
      </c>
      <c r="D46" s="2">
        <f t="shared" si="5"/>
        <v>0.75562106985225197</v>
      </c>
      <c r="E46" s="2" t="e">
        <f t="shared" si="6"/>
        <v>#N/A</v>
      </c>
      <c r="F46" s="2"/>
    </row>
    <row r="47" spans="1:6" x14ac:dyDescent="0.3">
      <c r="A47">
        <v>27</v>
      </c>
      <c r="B47" s="1">
        <v>254632</v>
      </c>
      <c r="C47" s="1">
        <v>187565</v>
      </c>
      <c r="D47" s="2">
        <f t="shared" si="5"/>
        <v>0.73661205190235324</v>
      </c>
      <c r="E47" s="2" t="e">
        <f t="shared" si="6"/>
        <v>#N/A</v>
      </c>
      <c r="F47" s="2"/>
    </row>
    <row r="48" spans="1:6" x14ac:dyDescent="0.3">
      <c r="A48">
        <v>28</v>
      </c>
      <c r="B48" s="1">
        <v>265741</v>
      </c>
      <c r="C48" s="1">
        <v>186549</v>
      </c>
      <c r="D48" s="2">
        <f t="shared" si="5"/>
        <v>0.70199555206008857</v>
      </c>
      <c r="E48" s="2">
        <f t="shared" si="6"/>
        <v>0.70199555206008857</v>
      </c>
      <c r="F48" s="2"/>
    </row>
    <row r="49" spans="1:6" x14ac:dyDescent="0.3">
      <c r="A49">
        <v>29</v>
      </c>
      <c r="B49" s="1">
        <v>282134</v>
      </c>
      <c r="C49" s="1">
        <v>231567</v>
      </c>
      <c r="D49" s="2">
        <f t="shared" si="5"/>
        <v>0.82076956339895224</v>
      </c>
      <c r="E49" s="2">
        <f t="shared" si="6"/>
        <v>0.82076956339895224</v>
      </c>
      <c r="F49" s="2"/>
    </row>
    <row r="50" spans="1:6" x14ac:dyDescent="0.3">
      <c r="A50">
        <v>30</v>
      </c>
      <c r="B50" s="1">
        <v>265437</v>
      </c>
      <c r="C50" s="1">
        <v>223120</v>
      </c>
      <c r="D50" s="2">
        <f t="shared" si="5"/>
        <v>0.84057610657142745</v>
      </c>
      <c r="E50" s="2" t="e">
        <f t="shared" si="6"/>
        <v>#N/A</v>
      </c>
      <c r="F50" s="2"/>
    </row>
    <row r="51" spans="1:6" x14ac:dyDescent="0.3">
      <c r="A51">
        <v>31</v>
      </c>
      <c r="B51" s="1">
        <v>342234</v>
      </c>
      <c r="C51" s="1">
        <v>274561</v>
      </c>
      <c r="D51" s="2">
        <f t="shared" si="5"/>
        <v>0.80226102608156991</v>
      </c>
      <c r="E51" s="2" t="e">
        <f t="shared" si="6"/>
        <v>#N/A</v>
      </c>
      <c r="F51" s="2"/>
    </row>
    <row r="52" spans="1:6" x14ac:dyDescent="0.3">
      <c r="A52">
        <v>32</v>
      </c>
      <c r="B52" s="1">
        <v>364213</v>
      </c>
      <c r="C52" s="1">
        <v>285111</v>
      </c>
      <c r="D52" s="2">
        <f t="shared" si="5"/>
        <v>0.78281390285355001</v>
      </c>
      <c r="E52" s="2" t="e">
        <f t="shared" si="6"/>
        <v>#N/A</v>
      </c>
      <c r="F52" s="2"/>
    </row>
    <row r="53" spans="1:6" x14ac:dyDescent="0.3">
      <c r="A53">
        <v>33</v>
      </c>
      <c r="B53" s="1">
        <v>357431</v>
      </c>
      <c r="C53" s="1">
        <v>265948</v>
      </c>
      <c r="D53" s="2">
        <f t="shared" si="5"/>
        <v>0.74405409715441584</v>
      </c>
      <c r="E53" s="2">
        <f t="shared" si="6"/>
        <v>0.74405409715441584</v>
      </c>
      <c r="F53" s="2"/>
    </row>
    <row r="54" spans="1:6" x14ac:dyDescent="0.3">
      <c r="A54">
        <v>34</v>
      </c>
      <c r="B54" s="1">
        <v>338216</v>
      </c>
      <c r="C54" s="1">
        <v>96987</v>
      </c>
      <c r="D54" s="2">
        <f t="shared" si="5"/>
        <v>0.28676053173120136</v>
      </c>
      <c r="E54" s="2">
        <f t="shared" si="6"/>
        <v>0.28676053173120136</v>
      </c>
      <c r="F54" s="2"/>
    </row>
    <row r="55" spans="1:6" x14ac:dyDescent="0.3">
      <c r="A55">
        <v>35</v>
      </c>
      <c r="B55" s="1">
        <v>352134</v>
      </c>
      <c r="C55" s="1">
        <v>78635</v>
      </c>
      <c r="D55" s="2">
        <f t="shared" si="5"/>
        <v>0.22330987635388802</v>
      </c>
      <c r="E55" s="2">
        <f t="shared" si="6"/>
        <v>0.22330987635388802</v>
      </c>
      <c r="F55" s="2"/>
    </row>
  </sheetData>
  <conditionalFormatting sqref="E2:F14">
    <cfRule type="expression" dxfId="4" priority="5">
      <formula>ISNA(E2)</formula>
    </cfRule>
  </conditionalFormatting>
  <conditionalFormatting sqref="Q6">
    <cfRule type="expression" dxfId="3" priority="4">
      <formula>ISNA(Q6)</formula>
    </cfRule>
  </conditionalFormatting>
  <conditionalFormatting sqref="Q7">
    <cfRule type="expression" dxfId="2" priority="3">
      <formula>ISNA(Q7)</formula>
    </cfRule>
  </conditionalFormatting>
  <conditionalFormatting sqref="E22:F34">
    <cfRule type="expression" dxfId="1" priority="2">
      <formula>ISNA(E22)</formula>
    </cfRule>
  </conditionalFormatting>
  <conditionalFormatting sqref="E43:F55">
    <cfRule type="expression" dxfId="0" priority="1">
      <formula>ISNA(E43)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4"/>
  <sheetViews>
    <sheetView showGridLines="0" topLeftCell="D1" workbookViewId="0">
      <selection activeCell="N14" sqref="N14"/>
    </sheetView>
  </sheetViews>
  <sheetFormatPr defaultRowHeight="14.4" x14ac:dyDescent="0.3"/>
  <cols>
    <col min="1" max="1" width="7.5546875" customWidth="1"/>
    <col min="2" max="3" width="11.33203125" bestFit="1" customWidth="1"/>
    <col min="4" max="4" width="14.33203125" bestFit="1" customWidth="1"/>
    <col min="10" max="10" width="8.88671875" customWidth="1"/>
    <col min="14" max="14" width="64.6640625" bestFit="1" customWidth="1"/>
  </cols>
  <sheetData>
    <row r="1" spans="1:14" x14ac:dyDescent="0.3">
      <c r="A1" s="3" t="s">
        <v>0</v>
      </c>
      <c r="B1" s="3" t="s">
        <v>1</v>
      </c>
      <c r="C1" s="3" t="s">
        <v>2</v>
      </c>
      <c r="D1" s="3" t="s">
        <v>3</v>
      </c>
    </row>
    <row r="2" spans="1:14" x14ac:dyDescent="0.3">
      <c r="A2">
        <v>23</v>
      </c>
      <c r="B2" s="1">
        <v>294687</v>
      </c>
      <c r="C2" s="1">
        <v>197440</v>
      </c>
      <c r="D2" s="2">
        <f>C2/B2</f>
        <v>0.6699990159050111</v>
      </c>
      <c r="M2">
        <v>1</v>
      </c>
      <c r="N2" t="s">
        <v>67</v>
      </c>
    </row>
    <row r="3" spans="1:14" x14ac:dyDescent="0.3">
      <c r="A3">
        <v>24</v>
      </c>
      <c r="B3" s="1">
        <v>288429</v>
      </c>
      <c r="C3" s="1">
        <v>199016</v>
      </c>
      <c r="D3" s="2">
        <f t="shared" ref="D3:D14" si="0">C3/B3</f>
        <v>0.68999996532942254</v>
      </c>
      <c r="M3">
        <v>2</v>
      </c>
      <c r="N3" t="s">
        <v>68</v>
      </c>
    </row>
    <row r="4" spans="1:14" x14ac:dyDescent="0.3">
      <c r="A4">
        <v>25</v>
      </c>
      <c r="B4" s="1">
        <v>304520</v>
      </c>
      <c r="C4" s="1">
        <v>238136</v>
      </c>
      <c r="D4" s="2">
        <f t="shared" si="0"/>
        <v>0.78200446604492313</v>
      </c>
      <c r="M4">
        <v>3</v>
      </c>
      <c r="N4" t="s">
        <v>69</v>
      </c>
    </row>
    <row r="5" spans="1:14" x14ac:dyDescent="0.3">
      <c r="A5">
        <v>26</v>
      </c>
      <c r="B5" s="1">
        <v>293405</v>
      </c>
      <c r="C5" s="1">
        <v>221703</v>
      </c>
      <c r="D5" s="2">
        <f t="shared" si="0"/>
        <v>0.75562106985225197</v>
      </c>
      <c r="M5">
        <v>4</v>
      </c>
      <c r="N5" t="s">
        <v>70</v>
      </c>
    </row>
    <row r="6" spans="1:14" x14ac:dyDescent="0.3">
      <c r="A6">
        <v>27</v>
      </c>
      <c r="B6" s="1">
        <v>254632</v>
      </c>
      <c r="C6" s="1">
        <v>187565</v>
      </c>
      <c r="D6" s="2">
        <f t="shared" si="0"/>
        <v>0.73661205190235324</v>
      </c>
      <c r="M6">
        <v>5</v>
      </c>
      <c r="N6" t="s">
        <v>71</v>
      </c>
    </row>
    <row r="7" spans="1:14" x14ac:dyDescent="0.3">
      <c r="A7">
        <v>28</v>
      </c>
      <c r="B7" s="1">
        <v>265741</v>
      </c>
      <c r="C7" s="1">
        <v>186549</v>
      </c>
      <c r="D7" s="2">
        <f t="shared" si="0"/>
        <v>0.70199555206008857</v>
      </c>
    </row>
    <row r="8" spans="1:14" x14ac:dyDescent="0.3">
      <c r="A8">
        <v>29</v>
      </c>
      <c r="B8" s="1">
        <v>282134</v>
      </c>
      <c r="C8" s="1">
        <v>231567</v>
      </c>
      <c r="D8" s="2">
        <f t="shared" si="0"/>
        <v>0.82076956339895224</v>
      </c>
    </row>
    <row r="9" spans="1:14" x14ac:dyDescent="0.3">
      <c r="A9">
        <v>30</v>
      </c>
      <c r="B9" s="1">
        <v>265437</v>
      </c>
      <c r="C9" s="1">
        <v>223120</v>
      </c>
      <c r="D9" s="2">
        <f t="shared" si="0"/>
        <v>0.84057610657142745</v>
      </c>
    </row>
    <row r="10" spans="1:14" x14ac:dyDescent="0.3">
      <c r="A10">
        <v>31</v>
      </c>
      <c r="B10" s="1">
        <v>342234</v>
      </c>
      <c r="C10" s="1">
        <v>274561</v>
      </c>
      <c r="D10" s="2">
        <f t="shared" si="0"/>
        <v>0.80226102608156991</v>
      </c>
    </row>
    <row r="11" spans="1:14" x14ac:dyDescent="0.3">
      <c r="A11">
        <v>32</v>
      </c>
      <c r="B11" s="1">
        <v>364213</v>
      </c>
      <c r="C11" s="1">
        <v>285111</v>
      </c>
      <c r="D11" s="2">
        <f t="shared" si="0"/>
        <v>0.78281390285355001</v>
      </c>
    </row>
    <row r="12" spans="1:14" x14ac:dyDescent="0.3">
      <c r="A12">
        <v>33</v>
      </c>
      <c r="B12" s="1">
        <v>357431</v>
      </c>
      <c r="C12" s="1">
        <v>265948</v>
      </c>
      <c r="D12" s="2">
        <f t="shared" si="0"/>
        <v>0.74405409715441584</v>
      </c>
    </row>
    <row r="13" spans="1:14" x14ac:dyDescent="0.3">
      <c r="A13">
        <v>34</v>
      </c>
      <c r="B13" s="1">
        <v>338216</v>
      </c>
      <c r="C13" s="1">
        <v>96987</v>
      </c>
      <c r="D13" s="2">
        <f t="shared" si="0"/>
        <v>0.28676053173120136</v>
      </c>
    </row>
    <row r="14" spans="1:14" x14ac:dyDescent="0.3">
      <c r="A14">
        <v>35</v>
      </c>
      <c r="B14" s="1">
        <v>352134</v>
      </c>
      <c r="C14" s="1">
        <v>78635</v>
      </c>
      <c r="D14" s="2">
        <f t="shared" si="0"/>
        <v>0.22330987635388802</v>
      </c>
    </row>
  </sheetData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</sheetPr>
  <dimension ref="A1:D14"/>
  <sheetViews>
    <sheetView showGridLines="0" workbookViewId="0">
      <selection activeCell="K24" sqref="K24"/>
    </sheetView>
  </sheetViews>
  <sheetFormatPr defaultRowHeight="14.4" x14ac:dyDescent="0.3"/>
  <cols>
    <col min="1" max="1" width="7.5546875" customWidth="1"/>
    <col min="2" max="3" width="11.33203125" bestFit="1" customWidth="1"/>
    <col min="4" max="4" width="14.33203125" bestFit="1" customWidth="1"/>
    <col min="10" max="10" width="8.88671875" customWidth="1"/>
    <col min="14" max="14" width="78.33203125" bestFit="1" customWidth="1"/>
  </cols>
  <sheetData>
    <row r="1" spans="1:4" x14ac:dyDescent="0.3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3">
      <c r="A2">
        <v>23</v>
      </c>
      <c r="B2" s="1">
        <v>294687</v>
      </c>
      <c r="C2" s="1">
        <v>197440</v>
      </c>
      <c r="D2" s="2">
        <f>C2/B2</f>
        <v>0.6699990159050111</v>
      </c>
    </row>
    <row r="3" spans="1:4" x14ac:dyDescent="0.3">
      <c r="A3">
        <v>24</v>
      </c>
      <c r="B3" s="1">
        <v>288429</v>
      </c>
      <c r="C3" s="1">
        <v>199016</v>
      </c>
      <c r="D3" s="2">
        <f t="shared" ref="D3:D14" si="0">C3/B3</f>
        <v>0.68999996532942254</v>
      </c>
    </row>
    <row r="4" spans="1:4" x14ac:dyDescent="0.3">
      <c r="A4">
        <v>25</v>
      </c>
      <c r="B4" s="1">
        <v>304520</v>
      </c>
      <c r="C4" s="1">
        <v>238136</v>
      </c>
      <c r="D4" s="2">
        <f t="shared" si="0"/>
        <v>0.78200446604492313</v>
      </c>
    </row>
    <row r="5" spans="1:4" x14ac:dyDescent="0.3">
      <c r="A5">
        <v>26</v>
      </c>
      <c r="B5" s="1">
        <v>293405</v>
      </c>
      <c r="C5" s="1">
        <v>221703</v>
      </c>
      <c r="D5" s="2">
        <f t="shared" si="0"/>
        <v>0.75562106985225197</v>
      </c>
    </row>
    <row r="6" spans="1:4" x14ac:dyDescent="0.3">
      <c r="A6">
        <v>27</v>
      </c>
      <c r="B6" s="1">
        <v>254632</v>
      </c>
      <c r="C6" s="1">
        <v>187565</v>
      </c>
      <c r="D6" s="2">
        <f t="shared" si="0"/>
        <v>0.73661205190235324</v>
      </c>
    </row>
    <row r="7" spans="1:4" x14ac:dyDescent="0.3">
      <c r="A7">
        <v>28</v>
      </c>
      <c r="B7" s="1">
        <v>265741</v>
      </c>
      <c r="C7" s="1">
        <v>186549</v>
      </c>
      <c r="D7" s="2">
        <f t="shared" si="0"/>
        <v>0.70199555206008857</v>
      </c>
    </row>
    <row r="8" spans="1:4" x14ac:dyDescent="0.3">
      <c r="A8">
        <v>29</v>
      </c>
      <c r="B8" s="1">
        <v>282134</v>
      </c>
      <c r="C8" s="1">
        <v>231567</v>
      </c>
      <c r="D8" s="2">
        <f t="shared" si="0"/>
        <v>0.82076956339895224</v>
      </c>
    </row>
    <row r="9" spans="1:4" x14ac:dyDescent="0.3">
      <c r="A9">
        <v>30</v>
      </c>
      <c r="B9" s="1">
        <v>265437</v>
      </c>
      <c r="C9" s="1">
        <v>223120</v>
      </c>
      <c r="D9" s="2">
        <f t="shared" si="0"/>
        <v>0.84057610657142745</v>
      </c>
    </row>
    <row r="10" spans="1:4" x14ac:dyDescent="0.3">
      <c r="A10">
        <v>31</v>
      </c>
      <c r="B10" s="1">
        <v>342234</v>
      </c>
      <c r="C10" s="1">
        <v>274561</v>
      </c>
      <c r="D10" s="2">
        <f t="shared" si="0"/>
        <v>0.80226102608156991</v>
      </c>
    </row>
    <row r="11" spans="1:4" x14ac:dyDescent="0.3">
      <c r="A11">
        <v>32</v>
      </c>
      <c r="B11" s="1">
        <v>364213</v>
      </c>
      <c r="C11" s="1">
        <v>285111</v>
      </c>
      <c r="D11" s="2">
        <f t="shared" si="0"/>
        <v>0.78281390285355001</v>
      </c>
    </row>
    <row r="12" spans="1:4" x14ac:dyDescent="0.3">
      <c r="A12">
        <v>33</v>
      </c>
      <c r="B12" s="1">
        <v>357431</v>
      </c>
      <c r="C12" s="1">
        <v>265948</v>
      </c>
      <c r="D12" s="2">
        <f t="shared" si="0"/>
        <v>0.74405409715441584</v>
      </c>
    </row>
    <row r="13" spans="1:4" x14ac:dyDescent="0.3">
      <c r="A13">
        <v>34</v>
      </c>
      <c r="B13" s="1">
        <v>338216</v>
      </c>
      <c r="C13" s="1">
        <v>96987</v>
      </c>
      <c r="D13" s="2">
        <f t="shared" si="0"/>
        <v>0.28676053173120136</v>
      </c>
    </row>
    <row r="14" spans="1:4" x14ac:dyDescent="0.3">
      <c r="A14">
        <v>35</v>
      </c>
      <c r="B14" s="1">
        <v>352134</v>
      </c>
      <c r="C14" s="1">
        <v>78635</v>
      </c>
      <c r="D14" s="2">
        <f t="shared" si="0"/>
        <v>0.22330987635388802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CHART TYPE</vt:lpstr>
      <vt:lpstr>DECLUTTER</vt:lpstr>
      <vt:lpstr>FORMAT AXES AND LEGEND</vt:lpstr>
      <vt:lpstr>FORMAT SERIES</vt:lpstr>
      <vt:lpstr>MARKERS AND LABELS</vt:lpstr>
      <vt:lpstr>ADVANCED - CONDITIONAL</vt:lpstr>
      <vt:lpstr>ADVANCED - CONDITIONAL - SOLVED</vt:lpstr>
      <vt:lpstr>ADD TITLE AND NARRATIVE</vt:lpstr>
      <vt:lpstr>FINAL SOLUTION</vt:lpstr>
      <vt:lpstr>ADVANCED - PYRAMID</vt:lpstr>
      <vt:lpstr>ADVANCED - PYRAMID - SOLVED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2023-04-25T08:28:30Z</dcterms:created>
  <dcterms:modified xsi:type="dcterms:W3CDTF">2023-05-09T13:09:56Z</dcterms:modified>
</cp:coreProperties>
</file>